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8_{8CDBDAE6-7983-42EA-B599-245BB1E52228}" xr6:coauthVersionLast="46" xr6:coauthVersionMax="46" xr10:uidLastSave="{00000000-0000-0000-0000-000000000000}"/>
  <bookViews>
    <workbookView xWindow="-120" yWindow="-120" windowWidth="29040" windowHeight="15840" tabRatio="655" firstSheet="2" activeTab="11" xr2:uid="{00000000-000D-0000-FFFF-FFFF00000000}"/>
  </bookViews>
  <sheets>
    <sheet name="Copertina" sheetId="18" r:id="rId1"/>
    <sheet name="Ambiti servizi processi PTPC" sheetId="23" r:id="rId2"/>
    <sheet name="Area A" sheetId="1" r:id="rId3"/>
    <sheet name="Area B" sheetId="9" r:id="rId4"/>
    <sheet name="Area E" sheetId="38" r:id="rId5"/>
    <sheet name="Area H" sheetId="39" r:id="rId6"/>
    <sheet name="Area I" sheetId="37" r:id="rId7"/>
    <sheet name="Area J" sheetId="40" r:id="rId8"/>
    <sheet name="Area K" sheetId="42" r:id="rId9"/>
    <sheet name="Matrice probabilità impatto" sheetId="8" r:id="rId10"/>
    <sheet name="Tabella valutazione rischi" sheetId="3" r:id="rId11"/>
    <sheet name="Misure anticorruzione" sheetId="17" r:id="rId12"/>
  </sheets>
  <definedNames>
    <definedName name="_xlnm._FilterDatabase" localSheetId="11" hidden="1">'Misure anticorruzione'!$A$6:$J$24</definedName>
    <definedName name="_Toc467508578" localSheetId="8">'Area K'!$F$45</definedName>
    <definedName name="_Toc467508580" localSheetId="8">'Area K'!$E$23</definedName>
    <definedName name="_Toc467508589" localSheetId="8">'Area K'!$F$55</definedName>
    <definedName name="_Toc467508590" localSheetId="8">'Area K'!$F$56</definedName>
    <definedName name="_xlnm.Print_Area" localSheetId="2">'Area A'!$A$1:$P$41</definedName>
    <definedName name="_xlnm.Print_Area" localSheetId="3">'Area B'!$A$1:$P$44</definedName>
    <definedName name="_xlnm.Print_Area" localSheetId="4">'Area E'!$A$1:$P$20</definedName>
    <definedName name="_xlnm.Print_Area" localSheetId="5">'Area H'!$A$1:$P$27</definedName>
    <definedName name="_xlnm.Print_Area" localSheetId="6">'Area I'!$A$1:$P$43</definedName>
    <definedName name="_xlnm.Print_Area" localSheetId="7">'Area J'!$A$1:$P$21</definedName>
    <definedName name="_xlnm.Print_Area" localSheetId="8">'Area K'!$A$1:$P$21</definedName>
    <definedName name="_xlnm.Print_Area" localSheetId="9">'Matrice probabilità impatto'!$A$1:$D$100</definedName>
    <definedName name="_xlnm.Print_Titles" localSheetId="2">'Area A'!$11:$12</definedName>
    <definedName name="_xlnm.Print_Titles" localSheetId="3">'Area B'!$14:$15</definedName>
    <definedName name="_xlnm.Print_Titles" localSheetId="4">'Area E'!$14:$15</definedName>
    <definedName name="_xlnm.Print_Titles" localSheetId="5">'Area H'!$15:$16</definedName>
    <definedName name="_xlnm.Print_Titles" localSheetId="6">'Area I'!$15:$16</definedName>
    <definedName name="_xlnm.Print_Titles" localSheetId="7">'Area J'!$15:$16</definedName>
    <definedName name="_xlnm.Print_Titles" localSheetId="8">'Area K'!$15:$16</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4" i="37" l="1"/>
  <c r="L23" i="37"/>
  <c r="J64" i="37"/>
  <c r="L22" i="37"/>
  <c r="I64" i="37"/>
  <c r="L21" i="37"/>
  <c r="F64" i="37"/>
  <c r="L20" i="37"/>
  <c r="E64" i="37"/>
  <c r="L19" i="37"/>
  <c r="D23" i="42"/>
  <c r="E23" i="42"/>
  <c r="F23" i="42"/>
  <c r="D36" i="42"/>
  <c r="E36" i="42"/>
  <c r="F36" i="42"/>
  <c r="F41" i="42"/>
  <c r="E41" i="42"/>
  <c r="D41" i="42"/>
  <c r="F30" i="42"/>
  <c r="E30" i="42"/>
  <c r="D30" i="42"/>
  <c r="D64" i="37"/>
  <c r="L18" i="37"/>
  <c r="C64" i="37"/>
  <c r="L17" i="37"/>
  <c r="G64" i="37"/>
  <c r="H64" i="37"/>
  <c r="B6" i="40"/>
  <c r="B5" i="40"/>
  <c r="D29" i="40"/>
  <c r="K18" i="40"/>
  <c r="C29" i="40"/>
  <c r="K17" i="40"/>
  <c r="D59" i="37"/>
  <c r="E59" i="37"/>
  <c r="F59" i="37"/>
  <c r="K55" i="37"/>
  <c r="D48" i="37"/>
  <c r="E48" i="37"/>
  <c r="F48" i="37"/>
  <c r="G48" i="37"/>
  <c r="H48" i="37"/>
  <c r="K48" i="37"/>
  <c r="J48" i="37"/>
  <c r="I48" i="37"/>
  <c r="J55" i="37"/>
  <c r="K22" i="37"/>
  <c r="I55" i="37"/>
  <c r="F55" i="37"/>
  <c r="E55" i="37"/>
  <c r="K19" i="37"/>
  <c r="D55" i="37"/>
  <c r="K18" i="37"/>
  <c r="C55" i="37"/>
  <c r="K17" i="37"/>
  <c r="K23" i="37"/>
  <c r="K20" i="37"/>
  <c r="K21" i="37"/>
  <c r="G59" i="37"/>
  <c r="I59" i="37"/>
  <c r="A17" i="9"/>
  <c r="A18" i="9"/>
  <c r="A19" i="9"/>
  <c r="A20" i="9"/>
  <c r="A21" i="9"/>
  <c r="J59" i="37"/>
  <c r="H59" i="37"/>
  <c r="K59" i="37"/>
  <c r="C41" i="42"/>
  <c r="C30" i="42"/>
  <c r="C40" i="40"/>
  <c r="M18" i="40"/>
  <c r="N18" i="40"/>
  <c r="M17" i="40"/>
  <c r="N17" i="40"/>
  <c r="K18" i="42"/>
  <c r="K19" i="42"/>
  <c r="K17" i="42"/>
  <c r="K20" i="42"/>
  <c r="L19" i="42"/>
  <c r="L18" i="42"/>
  <c r="L17" i="42"/>
  <c r="L20" i="42"/>
  <c r="M22" i="37"/>
  <c r="N22" i="37"/>
  <c r="M21" i="37"/>
  <c r="N21" i="37"/>
  <c r="M20" i="37"/>
  <c r="N20" i="37"/>
  <c r="M18" i="37"/>
  <c r="N18" i="37"/>
  <c r="M23" i="37"/>
  <c r="N23" i="37"/>
  <c r="M19" i="42"/>
  <c r="N19" i="42"/>
  <c r="M20" i="42"/>
  <c r="N20" i="42"/>
  <c r="M17" i="42"/>
  <c r="N17" i="42"/>
  <c r="M18" i="42"/>
  <c r="N18" i="42"/>
  <c r="M17" i="38"/>
  <c r="N17" i="38"/>
  <c r="M15" i="1"/>
  <c r="N15" i="1"/>
  <c r="M14" i="1"/>
  <c r="N14" i="1"/>
  <c r="C47" i="39"/>
  <c r="C36" i="39"/>
  <c r="M23" i="39"/>
  <c r="N23" i="39"/>
  <c r="M20" i="39"/>
  <c r="N20" i="39"/>
  <c r="M17" i="39"/>
  <c r="N17" i="39"/>
  <c r="C40" i="38"/>
  <c r="C29" i="38"/>
  <c r="M16" i="38"/>
  <c r="N16" i="38"/>
  <c r="M17" i="9"/>
  <c r="N17" i="9"/>
  <c r="C45" i="37"/>
  <c r="C34" i="37"/>
  <c r="M19" i="37"/>
  <c r="N19" i="37"/>
  <c r="M17" i="37"/>
  <c r="N17" i="37"/>
  <c r="M16" i="1"/>
  <c r="N16" i="1"/>
  <c r="C42" i="9"/>
  <c r="C31" i="9"/>
  <c r="C41" i="1"/>
  <c r="C30" i="1"/>
  <c r="M18" i="9"/>
  <c r="N18" i="9"/>
  <c r="M16" i="9"/>
  <c r="N16" i="9"/>
  <c r="D18" i="3"/>
  <c r="E18" i="3"/>
  <c r="F18" i="3"/>
  <c r="G18" i="3"/>
  <c r="H18" i="3"/>
  <c r="I18" i="3"/>
  <c r="D19" i="3"/>
  <c r="E19" i="3"/>
  <c r="F19" i="3"/>
  <c r="G19" i="3"/>
  <c r="H19" i="3"/>
  <c r="I19" i="3"/>
  <c r="D20" i="3"/>
  <c r="E20" i="3"/>
  <c r="F20" i="3"/>
  <c r="G20" i="3"/>
  <c r="H20" i="3"/>
  <c r="I20" i="3"/>
  <c r="D21" i="3"/>
  <c r="E21" i="3"/>
  <c r="F21" i="3"/>
  <c r="G21" i="3"/>
  <c r="H21" i="3"/>
  <c r="I21" i="3"/>
  <c r="D16" i="3"/>
  <c r="E16" i="3"/>
  <c r="F16" i="3"/>
  <c r="G16" i="3"/>
  <c r="H16" i="3"/>
  <c r="I16" i="3"/>
  <c r="E17" i="3"/>
  <c r="F17" i="3"/>
  <c r="G17" i="3"/>
  <c r="H17" i="3"/>
  <c r="I17" i="3"/>
  <c r="D17" i="3"/>
  <c r="B100" i="8"/>
  <c r="B52" i="8"/>
  <c r="M13" i="1"/>
  <c r="N13" i="1"/>
</calcChain>
</file>

<file path=xl/sharedStrings.xml><?xml version="1.0" encoding="utf-8"?>
<sst xmlns="http://schemas.openxmlformats.org/spreadsheetml/2006/main" count="879" uniqueCount="357">
  <si>
    <t>N.</t>
  </si>
  <si>
    <t>Probabilità (a)</t>
  </si>
  <si>
    <t>Impatto (b)</t>
  </si>
  <si>
    <t>Rischio (c=a*b)</t>
  </si>
  <si>
    <t>Intervallo</t>
  </si>
  <si>
    <t>Classificazione rischio</t>
  </si>
  <si>
    <t>NULLO</t>
  </si>
  <si>
    <t>BASSO</t>
  </si>
  <si>
    <t>MEDIO</t>
  </si>
  <si>
    <t>ALTO</t>
  </si>
  <si>
    <t>ALTISSIMO (CRITICO)</t>
  </si>
  <si>
    <t>Analisi del rischio</t>
  </si>
  <si>
    <t>U.O. Responsabile</t>
  </si>
  <si>
    <t>Figure professionali coinvolte</t>
  </si>
  <si>
    <t>Sottoaree di rischio</t>
  </si>
  <si>
    <t>Reclutamento</t>
  </si>
  <si>
    <t>Progressioni di carriera</t>
  </si>
  <si>
    <t>Conferimento di incarichi di collaborazione</t>
  </si>
  <si>
    <t>U.O. Coinvolte</t>
  </si>
  <si>
    <t>Misure di prevenzione obbligatorie in essere</t>
  </si>
  <si>
    <t>Misure di prevenzione ulteriori in essere</t>
  </si>
  <si>
    <t>Processo SGQ</t>
  </si>
  <si>
    <t>Cod. Processo SGQ</t>
  </si>
  <si>
    <t>Ponderazione del rischio</t>
  </si>
  <si>
    <t>A</t>
  </si>
  <si>
    <t>Note</t>
  </si>
  <si>
    <t>E</t>
  </si>
  <si>
    <t>B.7</t>
  </si>
  <si>
    <t>Mappatura dei servizi/processi aziendali</t>
  </si>
  <si>
    <t>Identificazione dei rischi</t>
  </si>
  <si>
    <t>Valutazione dei rischi</t>
  </si>
  <si>
    <t>Trattamento dei rischi</t>
  </si>
  <si>
    <t>Tabella di valutazione dei rischi</t>
  </si>
  <si>
    <t>Matrice probabilità</t>
  </si>
  <si>
    <t>Sistema di prevenzione e controllo esistente</t>
  </si>
  <si>
    <t>Gli indici di probabilità vanno indicati sulla base della valutazione del gruppo di lavoro</t>
  </si>
  <si>
    <t>Descrizione</t>
  </si>
  <si>
    <t>Opzioni</t>
  </si>
  <si>
    <t>Valori</t>
  </si>
  <si>
    <t>Discrezionalità</t>
  </si>
  <si>
    <t>Il processo è discrezionale?</t>
  </si>
  <si>
    <t>No, è del tutto vincolato</t>
  </si>
  <si>
    <t>E’ parzialmente vincolato dalla legge e da atti amministrativi (regolamenti, direttive, circolari)</t>
  </si>
  <si>
    <t>E’ parzialmente vincolato solo dalla legge</t>
  </si>
  <si>
    <t>E’ parzialmente vincolato solo da atti amministrativi (regolamenti, direttive, circolari)</t>
  </si>
  <si>
    <t>Rilevanza esterna</t>
  </si>
  <si>
    <t>Il processo produce effetti diretti all’esterno dell’amministrazione di riferimento?</t>
  </si>
  <si>
    <t>Sì, il risultato del processo è rivolto direttamente ad utenti esterni alla p.a. di riferimento</t>
  </si>
  <si>
    <t>No, ha come destinatario finale un ufficio interno</t>
  </si>
  <si>
    <t>Complessità del processo</t>
  </si>
  <si>
    <t>Si tratta di un processo complesso che comporta il coinvolgimento di più amministrazioni (esclusi i controlli) in fasi successive per il conseguimento del risultato?</t>
  </si>
  <si>
    <t>No, il processo coinvolge una sola p.a.</t>
  </si>
  <si>
    <t>Sì, il processo coinvolge più di 3 amministrazioni</t>
  </si>
  <si>
    <t>Sì, il processo coinvolge più di 5 amministrazioni</t>
  </si>
  <si>
    <t>Valore economico</t>
  </si>
  <si>
    <t>Qual è l’impatto economico del processo?</t>
  </si>
  <si>
    <t>Ha rilevanza esclusivamente interna</t>
  </si>
  <si>
    <t>Comporta l’attribuzione di vantaggi a soggetti esterni, ma di non particolare rilievo economico (es.: concessione di borsa di studio per studenti)</t>
  </si>
  <si>
    <t>Comporta l’attribuzione di considerevoli vantaggi a soggetti esterni (es.: affidamento di appalto)</t>
  </si>
  <si>
    <t>Frazionabilità del processo</t>
  </si>
  <si>
    <t>No</t>
  </si>
  <si>
    <t>Sì</t>
  </si>
  <si>
    <t>Controlli</t>
  </si>
  <si>
    <t>* Per controllo si intende qualunque strumento di controllo utilizzato nella p.a. che sia confacente a ridurre la probabilità del rischio (e, quindi, sia il sistema dei controlli legali, come il controllo preventivo e il controllo di gestione, sia altri meccanismi di controllo utilizzati nella p.a., es. i controlli a campione in casi non previsti dalle norme, i riscontri relativi all’esito dei ricorsi giudiziali avviati nei confronti della p.a.). La valutazione sull’adeguatezza del controllo va fatta considerando il modo in cui il controllo funziona concretamente nella p.a.. Per la stima della probabilità, quindi, non rileva la previsione dell’esistenza in astratto del controllo, ma la sua efficacia in relazione al rischio considerato.</t>
  </si>
  <si>
    <t>Anche sulla base dell’esperienza pregressa, il tipo di controllo applicato sul processo è adeguato a neutralizzare il rischio?</t>
  </si>
  <si>
    <t>Sì, costituisce un efficace strumento di neutralizzazione</t>
  </si>
  <si>
    <t>Sì, è molto efficace</t>
  </si>
  <si>
    <t>Sì, per una percentuale approssimativa del 50%</t>
  </si>
  <si>
    <t>Sì, ma in minima parte</t>
  </si>
  <si>
    <t>No, il rischio rimane indifferente</t>
  </si>
  <si>
    <t>Analisi</t>
  </si>
  <si>
    <t>Valori e frequenze della probabilità</t>
  </si>
  <si>
    <t>Valore</t>
  </si>
  <si>
    <t>Frequenza</t>
  </si>
  <si>
    <t>Nessuna probabilità</t>
  </si>
  <si>
    <t>Improbabile</t>
  </si>
  <si>
    <t>Poco probabile</t>
  </si>
  <si>
    <t>Probabile</t>
  </si>
  <si>
    <t>Molto probabile</t>
  </si>
  <si>
    <t>Altamente probabile</t>
  </si>
  <si>
    <t>Calcolo indice di probabilità</t>
  </si>
  <si>
    <t>E’ altamente discrezionale</t>
  </si>
  <si>
    <t>Fattore</t>
  </si>
  <si>
    <t>Valore attribuito</t>
  </si>
  <si>
    <t>Indice di probabilità</t>
  </si>
  <si>
    <t>Da riportare nella scheda di valutazione rischi</t>
  </si>
  <si>
    <t>Matrice impatto</t>
  </si>
  <si>
    <t>Gli indici di impatto vanno stimati sulla base di dati oggettivi, ossia di quanto risulta all’amministrazione</t>
  </si>
  <si>
    <t>Impatto organizzativo</t>
  </si>
  <si>
    <t>Rispetto al totale del personale impiegato nel singolo servizio (unità organizzativa semplice) competente a svolgere il processo (o la fase di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</si>
  <si>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t>
  </si>
  <si>
    <t>Fino a circa il 40%</t>
  </si>
  <si>
    <t>Fino a circa il 60%</t>
  </si>
  <si>
    <t>Fino a circa l’80%</t>
  </si>
  <si>
    <t>Fino a circa il 100%</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</si>
  <si>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</si>
  <si>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 economico</t>
  </si>
  <si>
    <t>Impatto reputazionale</t>
  </si>
  <si>
    <t>Nel corso degli ultimi 5 anni sono stati pubblicati su giornali o riviste articoli aventi ad oggetto il medesimo evento o eventi analoghi?</t>
  </si>
  <si>
    <t>Non ne abbiamo memoria</t>
  </si>
  <si>
    <t>Sì, sulla stampa locale</t>
  </si>
  <si>
    <t>Sì, sulla stampa nazionale</t>
  </si>
  <si>
    <t>Sì, sulla stampa locale e nazionale</t>
  </si>
  <si>
    <t>Sì, sulla stampa locale, nazionale e internazionale</t>
  </si>
  <si>
    <t>Impatto organizzativo, economico e sull’immagine</t>
  </si>
  <si>
    <t>A quale livello può collocarsi il rischio dell’evento (livello apicale, livello intermedio o livello basso) ovvero la posizione/il ruolo che l’eventuale soggetto riveste dell’organizzazione è elevata, media o bassa?</t>
  </si>
  <si>
    <t>A livello di addetto</t>
  </si>
  <si>
    <t xml:space="preserve">A livello di collaboratore o funzionario </t>
  </si>
  <si>
    <t>A livello di dirigente di ufficio non generale ovvero di posizione apicale o di posizione organizzativa</t>
  </si>
  <si>
    <t>A livello di dirigente di ufficio generale</t>
  </si>
  <si>
    <t>A livello di capo dipartimento/segretario generale</t>
  </si>
  <si>
    <t>Valori e importanza dell'impatto</t>
  </si>
  <si>
    <t>Importanza</t>
  </si>
  <si>
    <t>Nessun impatto</t>
  </si>
  <si>
    <t>Marginale</t>
  </si>
  <si>
    <t>Minore</t>
  </si>
  <si>
    <t>Soglia</t>
  </si>
  <si>
    <t>Serio</t>
  </si>
  <si>
    <t>Superiore</t>
  </si>
  <si>
    <t>Calcolo indice di impatto</t>
  </si>
  <si>
    <t>Impatto organizzativo, economico e sull'immagine</t>
  </si>
  <si>
    <t>Valore massimo (&lt;=)</t>
  </si>
  <si>
    <t>Val minimo (&gt;)</t>
  </si>
  <si>
    <t>Matrice di valutazione del rischio</t>
  </si>
  <si>
    <t>Misure obbligatorie da implementare</t>
  </si>
  <si>
    <t>Misure ulteriori da implementare</t>
  </si>
  <si>
    <t>B.4</t>
  </si>
  <si>
    <t>B.14</t>
  </si>
  <si>
    <t>B.9</t>
  </si>
  <si>
    <t>Il risultato finale del processo può essere raggiunto anche effettuando una pluralità di operazioni di entità economica ridotta che, considerate complessivamente, alla fine assicurano lo stesso risultato (es.: pluralità di affidamenti ridotti)?</t>
  </si>
  <si>
    <t>Misure di prevenzione della corruzione</t>
  </si>
  <si>
    <t>Misura</t>
  </si>
  <si>
    <t>Strumenti adottati</t>
  </si>
  <si>
    <t>Rilevanza per Codebri</t>
  </si>
  <si>
    <t>B.1/B.2</t>
  </si>
  <si>
    <t>Da aggiornare</t>
  </si>
  <si>
    <t xml:space="preserve">Irrinunciabile </t>
  </si>
  <si>
    <t>B.3</t>
  </si>
  <si>
    <t>Trasparenza</t>
  </si>
  <si>
    <t>PTTI in corso di definizione</t>
  </si>
  <si>
    <t>Codici di comportamento</t>
  </si>
  <si>
    <t>B.5</t>
  </si>
  <si>
    <t>Poco rilevante</t>
  </si>
  <si>
    <t>NON E' OBBLIGATORIO INSERIRLO</t>
  </si>
  <si>
    <t>B.6</t>
  </si>
  <si>
    <t>Obbligo di astensione in caso di conflitto di interesse</t>
  </si>
  <si>
    <t>Rilevante</t>
  </si>
  <si>
    <t>Nel Codice etico punto 5.02. NON E' OBBLIGATORIO INSERIRLO</t>
  </si>
  <si>
    <t>Svolgimento di incarichi d’ufficio - attività ed incarichi extra-istituzionali</t>
  </si>
  <si>
    <t>B.8</t>
  </si>
  <si>
    <t>ANCHE SE NOI ABBIAMO PRATICAMENTE UN SOLO DIRIGENTE</t>
  </si>
  <si>
    <t>B.10</t>
  </si>
  <si>
    <t>Lo svolgimento di attività successiva alla cessazione del rapporto di lavoro (pantouflage – revolving doors)</t>
  </si>
  <si>
    <r>
      <t xml:space="preserve">NON E' OBBLIGATORIO INSERIRLO. </t>
    </r>
    <r>
      <rPr>
        <b/>
        <i/>
        <sz val="11"/>
        <rFont val="Calibri"/>
        <family val="2"/>
        <scheme val="minor"/>
      </rPr>
      <t>Lo farei per il personale che opera nell'ufficio unico, o comunque su eventuali altre attività che prevedono autorizzazioni e accreditamenti nei confronti di soggetti terzi.</t>
    </r>
  </si>
  <si>
    <t>B.11</t>
  </si>
  <si>
    <t>Formazione di commissioni, assegnazioni agli uffici, conferimento di incarichi dirigenziali in caso di condanna penale per delitti contro la pubblica amministrazione</t>
  </si>
  <si>
    <t>Verificare</t>
  </si>
  <si>
    <t>B.12</t>
  </si>
  <si>
    <t>Tutela del dipendente che effettua segnalazioni di illecito (c.d. whistleblower)</t>
  </si>
  <si>
    <t>Verificare se inserire le procedure. NON E' OBBLIGATORIO INSERIRLO. A questo proposito per noi che con Modello 231 abbiamo OdV dobbiamo comunque istituire l'UPD?</t>
  </si>
  <si>
    <t>B.13</t>
  </si>
  <si>
    <t>Formazione</t>
  </si>
  <si>
    <t>Patti di integrità</t>
  </si>
  <si>
    <t>Verificare se ampliare le disposizioni inserite nelle comunicazioni a imprese, ecc. Vedere patto di integrità regionale</t>
  </si>
  <si>
    <t>B.15</t>
  </si>
  <si>
    <t>Azioni di sensibilizzazione e rapporto con la società civile</t>
  </si>
  <si>
    <t>NON HO CAPITO SE NOI DOBBIAMO FARLE.</t>
  </si>
  <si>
    <t>Strumenti dell'ente</t>
  </si>
  <si>
    <t>Rilevanza per l'ente</t>
  </si>
  <si>
    <t>Obbligatoria</t>
  </si>
  <si>
    <t>Ulteriore</t>
  </si>
  <si>
    <t>Codice</t>
  </si>
  <si>
    <t>A.1</t>
  </si>
  <si>
    <t>A.2</t>
  </si>
  <si>
    <t>A.3</t>
  </si>
  <si>
    <t>Informatizzazione dei processi</t>
  </si>
  <si>
    <t>X</t>
  </si>
  <si>
    <t>Misura non disciplinata nel P.N.A.</t>
  </si>
  <si>
    <t>Misura disciplinata nel P.N.A.</t>
  </si>
  <si>
    <t>Probabilità</t>
  </si>
  <si>
    <t>Impatto</t>
  </si>
  <si>
    <t>Area di rischio A: Acquisizione e progressione del personale - Obbligatoria</t>
  </si>
  <si>
    <t>Rispetto requisiti minimi Det. ANAC 8/15</t>
  </si>
  <si>
    <t>Aggiornata</t>
  </si>
  <si>
    <t>Da introdurre</t>
  </si>
  <si>
    <t>Non prioritaria</t>
  </si>
  <si>
    <t>Rotazione del personale addetto alle aree a rischio di corruzione - Misura alternativa: segregazione delle funzioni</t>
  </si>
  <si>
    <t>Inconferibilità specifiche per posizioni dirigenziali e di amministratore (D.Lgs. 39/13)</t>
  </si>
  <si>
    <t>Incompatibilità specifiche per posizioni dirigenziali e di amministratore (D.Lgs. 39/13)</t>
  </si>
  <si>
    <t>Misura resa obbligatoria dalla Det. ANAC n. 8/15</t>
  </si>
  <si>
    <t>Direttore/CDA</t>
  </si>
  <si>
    <t>Valutazione della misura</t>
  </si>
  <si>
    <t>Dipendente</t>
  </si>
  <si>
    <t>Procedure formalizzate</t>
  </si>
  <si>
    <t>Regolamenti interni</t>
  </si>
  <si>
    <t xml:space="preserve">Progressioni economiche o di carriera illegittime finalizzate a favorire particolari dipendenti, in cambio di denaro o altre utilità.                                                                                                                                                                                                                             </t>
  </si>
  <si>
    <t>Coordinatore di Ufficio</t>
  </si>
  <si>
    <t>Piano Triennale di Prevenzione della Corruzione</t>
  </si>
  <si>
    <t>In occasione di una procedura per l'acquisizione di servizi, lavori o forniture, o in occasione di altre procedure di acquisto, il responsabile della procedura potrebbe costringere o indurre un appaltatore o un fornitore a dare o promettere denaro o altre utilità, in cambio dell'aggiudicazione del servizio, del lavoro o della fornitura.</t>
  </si>
  <si>
    <t>Abuso dell’affidamento diretto al di fuori dei casi previsti dalla legge al fine di favorire un’impresa, un professionista o un fornitore</t>
  </si>
  <si>
    <t>Processi</t>
  </si>
  <si>
    <t>Aree di rischio</t>
  </si>
  <si>
    <t>Obbligatorietà per Parcam s.r.l.</t>
  </si>
  <si>
    <t>Presenza della misura in Parcam</t>
  </si>
  <si>
    <t>Valutazione della misura in Parcam</t>
  </si>
  <si>
    <t>Decorrenza</t>
  </si>
  <si>
    <t>Gestione partecipazioni</t>
  </si>
  <si>
    <t>Piani di razionalizzazione</t>
  </si>
  <si>
    <t>Supporto al sistema camerale</t>
  </si>
  <si>
    <t>Controllo di gestione</t>
  </si>
  <si>
    <t>Supporto legale</t>
  </si>
  <si>
    <t>Acquisizione e cessione di partecipazioni</t>
  </si>
  <si>
    <t>Gestione degli immobili</t>
  </si>
  <si>
    <t>Bilancio e contabilità</t>
  </si>
  <si>
    <t>Partecipazione alle sedute degli organi societari</t>
  </si>
  <si>
    <t>Monitoraggio delle partecipazioni</t>
  </si>
  <si>
    <t>Gestione del personale</t>
  </si>
  <si>
    <t>Attività direzionali</t>
  </si>
  <si>
    <t>I</t>
  </si>
  <si>
    <t>H</t>
  </si>
  <si>
    <t>Gestione dei contratti di locazione degli immobili e degli spazi di proprietà di aziende, società ed enti del sistema camerale</t>
  </si>
  <si>
    <t>Tabella - Area di rischio E: Gestione delle entrate, delle spese e del patrimonio</t>
  </si>
  <si>
    <t>Gestione contabile delle entrate</t>
  </si>
  <si>
    <t>Gestione contabile delle spese</t>
  </si>
  <si>
    <t>Tabella - Area di rischio I: Gestione delle partecipazioni aziendali</t>
  </si>
  <si>
    <t>Definizione di piani di razionalizzazione delle partecipazioni</t>
  </si>
  <si>
    <t>Tabella - Area di rischio H: Affari legali e contenzioso</t>
  </si>
  <si>
    <t>Incarichi a legali esterni per il patrocinio legale e la difesa in giudizio per enti, società e aziende del sistema camerale</t>
  </si>
  <si>
    <t>B, E</t>
  </si>
  <si>
    <t>B.16</t>
  </si>
  <si>
    <t>Revisione dei processi di privatizzazione e esternalizzazione di funzioni, attività strumentali e servizi pubblici</t>
  </si>
  <si>
    <t>Area di rischio B: Contratti pubblici - Obbligatoria</t>
  </si>
  <si>
    <t>1.        Programmazione</t>
  </si>
  <si>
    <t>2.       Progettazione</t>
  </si>
  <si>
    <t>3.        Selezione del contraente</t>
  </si>
  <si>
    <t>4.       Verifica, aggiudicazione e stipula del contratto</t>
  </si>
  <si>
    <t>5.       Esecuzione del contratto</t>
  </si>
  <si>
    <t>Rendicontazione del contratto</t>
  </si>
  <si>
    <t>Programmazione</t>
  </si>
  <si>
    <t>Progettazione</t>
  </si>
  <si>
    <t>Selezione del contraente</t>
  </si>
  <si>
    <t>Verifica, aggiudicazione e stipula del contratto</t>
  </si>
  <si>
    <t>Esecuzione del contratto</t>
  </si>
  <si>
    <t>Servizi di gestione del personale</t>
  </si>
  <si>
    <t>Nessuno</t>
  </si>
  <si>
    <t>Adozione del primo P.T.P.C. con riferimento al triennio 2016 - 2018</t>
  </si>
  <si>
    <t>Procedura di selezione del personale approvata in occasione dell'adozione del P.T.P.C. 2016 - 2018</t>
  </si>
  <si>
    <t>Piano di formazione delle aziende del sistema camerale</t>
  </si>
  <si>
    <t>Codice di comportamento adottato in occasione dell'adozione del P.T.P.C. 2016 - 2018</t>
  </si>
  <si>
    <t>Procedura di whistleblowing introdotta nel P.T.P.C. 2016 - 2018, da rendere operativa</t>
  </si>
  <si>
    <t xml:space="preserve">Procedura di selezione del personale approvata in occasione dell'adozione del P.T.P.C. 2016 - 2018 </t>
  </si>
  <si>
    <t>Nomina R.P.C.T. - Sezione amministrazione Trasparente - Mappatura degli obblighi</t>
  </si>
  <si>
    <t>Inosservanza delle disposizioni in materia di inconferibilità o incompatibilità degli incarichi, nelle procedure di assunzione e di affidamento degli incarichi esterni, al fine di favorire soggetti particolari.</t>
  </si>
  <si>
    <t>B.3 - B.8 - B.9</t>
  </si>
  <si>
    <t>B.3 - B.12</t>
  </si>
  <si>
    <t>Commissione per la selezione - Responsabile Area RU e organizzazione</t>
  </si>
  <si>
    <t xml:space="preserve">Valutazioni ed incentivazioni del personale rese illegittimamente al fine di agevolare alcuni soggetti particolari in violazione dei principi di selettività e merito.                           </t>
  </si>
  <si>
    <t xml:space="preserve">Inosservanza dei principi di trasparenza ed imparzialità nella selezione del personale dipendente e dei collaboratori, al fine di favorire soggetti particolari. In occasione di una procedura di selezione per assunzione nell’organico dell'Azienda, o per l’assegnazione di incarichi, il Responsabile di Area o i componenti della Commissione di selezione, potrebbero indurre un candidato a dare o promettere denaro o altre utilità per ottenere l'assunzione o l'incarico.    </t>
  </si>
  <si>
    <t>Definizione dei requisiti di accesso alle gare e, in particolare, dei requisiti tecnico-economici dei concorrenti al fine di favorire un’impresa, un professionista o un fornitore (es.: clausole dei bandi che stabiliscono requisiti di qualificazione).</t>
  </si>
  <si>
    <t>Mancata verifica dei documenti allegati agli atti di liquidazione, al fine di favorire/sfavorire il creditore, per esempio dando seguito al pagamento anche in assenza di documenti contributivi, fiscali, ecc. regolari. Effettuazione di pagamenti a fronte di liquidazione delle spese non conformi, al fine di favorire i fornitori, in cambio di denaro o altre utilità.</t>
  </si>
  <si>
    <t>Statuto</t>
  </si>
  <si>
    <t>Alterazione dei dati di bilancio per ottenere il parere positivo degli organi di revisione, oppure per favorire soggetti interni/esterni, in cambio di denaro o altre utilità.</t>
  </si>
  <si>
    <t>Omissione di fascicoli, atti e/o valutazioni al fine di arrecare un vantaggio o uno svantaggio a un determinato soggetto o a categorie di soggetti, nell’istruttoria finalizzata all’assistenza legale o all’attivazione di procedure di contenzioso</t>
  </si>
  <si>
    <t>Inosservanza delle disposizioni in materia di inconferibilità o incompatibilità degli incarichi, nelle procedure di affidamento degli incarichi a legali esterni, al fine di favorire soggetti particolari in cambio di denaro o altre utilità, eventualmente anche in accordo con referenti delle aziende destinatarie dei servizi di supporto legale e contenzioso.</t>
  </si>
  <si>
    <t>Omissione dell’attività di monitoraggio di procedure di contenzioso in essere, al fine di favorire determinati soggetti (eventualmente anche i professionisti incaricati), in cambio di denaro o altre utilità, eventualmente anche in accordo con referenti delle aziende destinatarie dei servizi di supporto legale e contenzioso.</t>
  </si>
  <si>
    <t>Mancata attuazione di disposizioni contenute nel piano di razionalizzazione, al fine di avvantaggiare le società partecipate, gli amministratori delle stesse, o altri soggetti</t>
  </si>
  <si>
    <t>Mancata adozione del piano di razionalizzazione ex art. 20 D.Lgs. 175/16, o definizione di un piano di razionalizzazione che:                                                                         a) favorisca, o comunque non eviti, il mantenimento di partecipazioni che presentino i requisiti di cui all'art. 20, c. 2, al fine di avvantaggiare le società partecipate, gli amministratori delle stesse, o altri soggetti;                                                                                            b) non recepisca le indicazioni in materia di razionalizzazione e controllo delle partecipazioni fornite dal P.N.A. 2016.</t>
  </si>
  <si>
    <t>Violazione delle procedure ad evidenza pubblica nell'acquisizione o cessione di partecipazioni, allo scopo di favorire alcuni soggetti particolari, in cambio di denaro o altre utilità.</t>
  </si>
  <si>
    <t xml:space="preserve">Nell'ambito di una procedura di cessione delle partecipazioni, sono definiti prezzi di cessione secondo parametri non coerenti con i valori di mercato, al fine di favorire alcuni acquirenti specifici, in cambio di denaro o altre utilità. </t>
  </si>
  <si>
    <t>Acquisizione di partecipazioni a prezzi sovrastimati, non coerenti con i valori di mercato, al fine di favorire alcuni soggetti specifici, in cambio di denaro od altra utilità</t>
  </si>
  <si>
    <t>Svalutazione o rivalutazione in bilancio di partecipazioni, secondo criteri non rispettosi dei principi contabili, al fine di favorire soggetti particolari in successive procedure di cessione o acquisizione di partecipazioni, in cambio di denaro o altre utilità</t>
  </si>
  <si>
    <t>Mancata adozione di interventi di adeguamento del valore delle partecipazioni all'importo corrispondente alla frazione del patrimonio netto della societa' partecipata, ove la stessa consegua un risultato negativo che non viene immediatamente ripianato e costituisce perdita durevole di valore, al fine di recare vantaggio all'azienda o a soggetti particolari</t>
  </si>
  <si>
    <t>Ambiti di intervento e processi aziendali</t>
  </si>
  <si>
    <t>Matrice probabilità -  impatto (All. 5 PNA 2013)</t>
  </si>
  <si>
    <t xml:space="preserve">Ricerca clienti, predisposizioni offerte commerciali, </t>
  </si>
  <si>
    <t>Gestione del cliente e dell'evento</t>
  </si>
  <si>
    <t>Definizione dei prezzi e scontistica preferenziale</t>
  </si>
  <si>
    <t>Concessione degli spazi gratuita a soggetti indicati da CCIAA</t>
  </si>
  <si>
    <t>i.	Misura B.1 - Trasparenza</t>
  </si>
  <si>
    <t>ii.	Misura B.2 – Codice etico e di comportamento</t>
  </si>
  <si>
    <t>iii.	Misura B.3 – Rotazione del personale addetto alle aree a rischio di corruzione - Misura alternativa: segregazione delle funzioni</t>
  </si>
  <si>
    <t>iv.	Misura B.4 – Astensione in caso di conflitto di interesse</t>
  </si>
  <si>
    <t>v.	Misura B.5 – Svolgimento di incarichi d’ufficio - attività ed incarichi extra-istituzionali</t>
  </si>
  <si>
    <t>vi.	Misura B.6– Inconferibilità specifiche per posizioni dirigenziali e di amministratore (D.Lgs. 39/13)</t>
  </si>
  <si>
    <t>vii.	Misura B.9 – Incompatibilità specifiche per posizioni dirigenziali e di amministratore (D.Lgs. 39/13)</t>
  </si>
  <si>
    <t>viii.	Misura B.8 – Svolgimento di attività successiva alla cessazione del rapporto di lavoro (pantouflage – revolving doors)</t>
  </si>
  <si>
    <t>ix.	Misura B.9 – Formazione di commissioni, assegnazioni agli uffici, conferimento di incarichi dirigenziali in caso di condanna penale per delitti contro la pubblica amministrazione</t>
  </si>
  <si>
    <t xml:space="preserve">x.	Misura B.10 – Tutela del dipendente che effettua segnalazioni di illecito (whistleblower) </t>
  </si>
  <si>
    <t>xi.	Misura B.11 – Formazione</t>
  </si>
  <si>
    <t>xii.	Misura B.12 – Patti di integrità</t>
  </si>
  <si>
    <t>xiii.	Misura B.13 – Azioni di sensibilizzazione e rapporto con la società civile</t>
  </si>
  <si>
    <t>xiv.	Misura B.14 – Revisione dei processi di privatizzazione e esternalizzazione di funzioni, attività strumentali e servizi pubblici</t>
  </si>
  <si>
    <t>o</t>
  </si>
  <si>
    <t>g</t>
  </si>
  <si>
    <t>u</t>
  </si>
  <si>
    <t>s</t>
  </si>
  <si>
    <t>i.	Misura A.1 – Regolamentazione interna</t>
  </si>
  <si>
    <t>ii.	Misura A.2 – Procedure formalizzate</t>
  </si>
  <si>
    <t>iii.	Misura A.3 – Informatizzazione dei processi</t>
  </si>
  <si>
    <t>Ambiti di intervento</t>
  </si>
  <si>
    <t>Direzione ed amministrazione della Società</t>
  </si>
  <si>
    <t>B, E,</t>
  </si>
  <si>
    <t>Controllo di Gestione</t>
  </si>
  <si>
    <t>Segreteria della CCIAA</t>
  </si>
  <si>
    <t>Promozione e gestione degli eventi congressuali (attività a rilevanza commerciale)</t>
  </si>
  <si>
    <t>Affitto di spazi congressuali</t>
  </si>
  <si>
    <t>Acquisizione di servizi per eventi congressuali</t>
  </si>
  <si>
    <t xml:space="preserve">E, B, </t>
  </si>
  <si>
    <t>Progettazione della gara</t>
  </si>
  <si>
    <t>Risorse Umane</t>
  </si>
  <si>
    <t>Responsabili di funzione</t>
  </si>
  <si>
    <t>Referente delle procedure di acquisizione dei beni e dei servizi, gestori dei contratti, RUP</t>
  </si>
  <si>
    <t>Società esterna per la gestione contabile</t>
  </si>
  <si>
    <t>Supporto legale per Parcam e per il sistema camerale</t>
  </si>
  <si>
    <t>Ufficio gestione partecipazioni</t>
  </si>
  <si>
    <t>Controllo di gestione, studio esterno, Socio Unico, Consiglio di amministrazione</t>
  </si>
  <si>
    <t>Consiglio di amministrazione - Responsabile per la gestione delle partecipazioni - Controllo di Gestione</t>
  </si>
  <si>
    <t>U.O. eventi congressuali</t>
  </si>
  <si>
    <t>Responsabile degli eventi congressuali - Ufficio acquisti - Responsabile comunicazione</t>
  </si>
  <si>
    <t>U.O. comunicazione e Turismo e Attrazione talenti</t>
  </si>
  <si>
    <t>Controllo di gestione, Studio esterno contabilità, Ufficio Acquisti</t>
  </si>
  <si>
    <t>Controllo di gestione,. Ufficio Legale, Ufficio Acquisti, Committente</t>
  </si>
  <si>
    <t>Project manager, partner e fornitori esterni</t>
  </si>
  <si>
    <t>Idezione, gestione e promozione di progetti per Camera di Commercio e M&amp;P</t>
  </si>
  <si>
    <t>Pubblicazione di contenuti che promuovono l'offerta di specifici soggetti privati quali ad esempio  organizzatori mostre, ristoratori, organizzatori di eventi</t>
  </si>
  <si>
    <t>Pubblicazione di contenuti che promuovono i servizi di specifici soggetti privati tra quelli operanti su specifici mercati, quali ad esempio: head hunters, agenzie per affitti case</t>
  </si>
  <si>
    <t>Riutilizzo dei contatti email o telefono per fini inappropiati</t>
  </si>
  <si>
    <t>Pubblicazione di contenuti che hanno impatto sulla reputazione della città o dei suoi amministratori</t>
  </si>
  <si>
    <t>Ufficio Acquisti</t>
  </si>
  <si>
    <t>Responsabili di funzione, soggetti con delega di spesa</t>
  </si>
  <si>
    <t xml:space="preserve">Responsabili di funzione; </t>
  </si>
  <si>
    <t>Referente del supporto legale, studi esterni, responsabili di funzione</t>
  </si>
  <si>
    <t>Tabella - Area di rischio K: Progetti per Camera di Commercio &amp; Milano &amp; Parteners</t>
  </si>
  <si>
    <t>B, E, J, K</t>
  </si>
  <si>
    <t>Progetti promozionali per Camera di Milano e Milano &amp; Partners</t>
  </si>
  <si>
    <t>Ideazione, gestione e promozione di progetti per il Camera di Commercio e M&amp;P</t>
  </si>
  <si>
    <t>B, C, E, J, K</t>
  </si>
  <si>
    <t>Gestione degli immobili, dei contratti, degli interventi manutentivi e dei contratti</t>
  </si>
  <si>
    <t>vii.	Misura B.7 – Incompatibilità specifiche per posizioni dirigenziali e di amministratore (D.Lgs. 39/13)</t>
  </si>
  <si>
    <t xml:space="preserve">B.4 </t>
  </si>
  <si>
    <t>B.4; B.8; B.9</t>
  </si>
  <si>
    <t>B.1-B.3; B.6-B.9; B.11</t>
  </si>
  <si>
    <t>B.1-B.3; B.6-B.8; B.11</t>
  </si>
  <si>
    <t>A.1; A.2; B.4; B.10</t>
  </si>
  <si>
    <t>A.2; B.10; B,12</t>
  </si>
  <si>
    <t>B.5 - B.7; B.10; B.12</t>
  </si>
  <si>
    <t>A.2;  A.3; B.4; B.10</t>
  </si>
  <si>
    <t>A.2; A.3; B.4; B.6; B.10; B.12</t>
  </si>
  <si>
    <t>B.1; B.2 ; B.11</t>
  </si>
  <si>
    <t xml:space="preserve">B.1; B.4; B.6; B.11 </t>
  </si>
  <si>
    <t>B.1; B.4; B.10; B.11</t>
  </si>
  <si>
    <t>B.1; B.8; B.9; B.11</t>
  </si>
  <si>
    <t>B,1; B.2; B.11</t>
  </si>
  <si>
    <t>A.1; A.2; B.1; B.4</t>
  </si>
  <si>
    <t>A.1; A.2; B.1; B.4; B.12</t>
  </si>
  <si>
    <t>Tabella - Area di rischio j: Promozione e gestione degli eventi congressuali*</t>
  </si>
  <si>
    <t>A.1; A.2; B.10; B.14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</si>
</sst>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theme="0"/>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11"/>
      <name val="Calibri"/>
      <family val="2"/>
      <scheme val="minor"/>
    </font>
    <font>
      <b/>
      <i/>
      <sz val="11"/>
      <name val="Calibri"/>
      <family val="2"/>
      <scheme val="minor"/>
    </font>
    <font>
      <b/>
      <sz val="11"/>
      <color theme="0"/>
      <name val="Calibri"/>
      <family val="2"/>
      <scheme val="minor"/>
    </font>
    <font>
      <b/>
      <sz val="14"/>
      <color theme="0"/>
      <name val="Source Sans Pro"/>
      <family val="2"/>
    </font>
    <font>
      <b/>
      <sz val="14"/>
      <name val="Source Sans Pro"/>
      <family val="2"/>
    </font>
    <font>
      <sz val="14"/>
      <name val="Source Sans Pro"/>
      <family val="2"/>
    </font>
    <font>
      <b/>
      <sz val="14"/>
      <color theme="0"/>
      <name val="Calibri"/>
      <family val="2"/>
      <scheme val="minor"/>
    </font>
    <font>
      <sz val="14"/>
      <color theme="1"/>
      <name val="Calibri"/>
      <family val="2"/>
      <scheme val="minor"/>
    </font>
    <font>
      <b/>
      <sz val="16"/>
      <color theme="0"/>
      <name val="Calibri"/>
      <family val="2"/>
      <scheme val="minor"/>
    </font>
    <font>
      <sz val="16"/>
      <color theme="1"/>
      <name val="Calibri"/>
      <family val="2"/>
      <scheme val="minor"/>
    </font>
    <font>
      <sz val="14"/>
      <color theme="1"/>
      <name val="Calibri"/>
      <family val="2"/>
    </font>
    <font>
      <sz val="14"/>
      <color rgb="FF256291"/>
      <name val="Source Sans Pro Black"/>
      <family val="2"/>
    </font>
    <font>
      <sz val="11"/>
      <color theme="1"/>
      <name val="Calibri"/>
      <family val="2"/>
      <scheme val="minor"/>
    </font>
    <font>
      <b/>
      <sz val="14"/>
      <name val="Calibri"/>
      <family val="2"/>
      <scheme val="minor"/>
    </font>
    <font>
      <sz val="11"/>
      <color rgb="FF9C0006"/>
      <name val="Calibri"/>
      <family val="2"/>
      <scheme val="minor"/>
    </font>
    <font>
      <sz val="11"/>
      <color rgb="FF9C5700"/>
      <name val="Calibri"/>
      <family val="2"/>
      <scheme val="minor"/>
    </font>
    <font>
      <sz val="10"/>
      <color theme="1"/>
      <name val="Source Sans Pro"/>
      <family val="2"/>
    </font>
    <font>
      <sz val="12"/>
      <color theme="1"/>
      <name val="Calibri"/>
      <family val="2"/>
      <scheme val="minor"/>
    </font>
    <font>
      <sz val="10"/>
      <color theme="1"/>
      <name val="Calibri"/>
      <family val="2"/>
      <scheme val="minor"/>
    </font>
    <font>
      <b/>
      <sz val="10"/>
      <color theme="1"/>
      <name val="Source Sans Pro"/>
      <family val="2"/>
    </font>
    <font>
      <sz val="14"/>
      <color theme="1"/>
      <name val="Calibri "/>
    </font>
    <font>
      <sz val="14"/>
      <color theme="1"/>
      <name val="Source Sans Pro"/>
      <family val="2"/>
    </font>
    <font>
      <sz val="14"/>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bgColor theme="4"/>
      </patternFill>
    </fill>
    <fill>
      <patternFill patternType="solid">
        <fgColor theme="0" tint="-0.499984740745262"/>
        <bgColor indexed="64"/>
      </patternFill>
    </fill>
    <fill>
      <patternFill patternType="solid">
        <fgColor rgb="FFFFC7CE"/>
      </patternFill>
    </fill>
    <fill>
      <patternFill patternType="solid">
        <fgColor rgb="FFFFEB9C"/>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theme="4" tint="-0.249977111117893"/>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s>
  <cellStyleXfs count="4">
    <xf numFmtId="0" fontId="0" fillId="0" borderId="0"/>
    <xf numFmtId="43" fontId="22" fillId="0" borderId="0" applyFont="0" applyFill="0" applyBorder="0" applyAlignment="0" applyProtection="0"/>
    <xf numFmtId="0" fontId="24" fillId="14" borderId="0" applyNumberFormat="0" applyBorder="0" applyAlignment="0" applyProtection="0"/>
    <xf numFmtId="0" fontId="25" fillId="15" borderId="0" applyNumberFormat="0" applyBorder="0" applyAlignment="0" applyProtection="0"/>
  </cellStyleXfs>
  <cellXfs count="218">
    <xf numFmtId="0" fontId="0" fillId="0" borderId="0" xfId="0"/>
    <xf numFmtId="0" fontId="0" fillId="0" borderId="0" xfId="0" applyAlignment="1">
      <alignment wrapText="1"/>
    </xf>
    <xf numFmtId="0" fontId="0" fillId="0" borderId="1" xfId="0"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0" fillId="6" borderId="1" xfId="0"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4" fillId="0" borderId="0" xfId="0" applyFont="1" applyAlignment="1">
      <alignment wrapText="1"/>
    </xf>
    <xf numFmtId="0" fontId="1" fillId="8" borderId="1" xfId="0" applyFont="1" applyFill="1" applyBorder="1" applyAlignment="1">
      <alignment horizont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1" fillId="8" borderId="1" xfId="0" applyFont="1" applyFill="1" applyBorder="1" applyAlignment="1">
      <alignment wrapText="1"/>
    </xf>
    <xf numFmtId="0" fontId="1" fillId="8"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8" borderId="1" xfId="0" applyFont="1" applyFill="1" applyBorder="1" applyAlignment="1">
      <alignment horizontal="center" wrapText="1"/>
    </xf>
    <xf numFmtId="2" fontId="3" fillId="8" borderId="1" xfId="0" applyNumberFormat="1" applyFont="1" applyFill="1" applyBorder="1" applyAlignment="1">
      <alignment horizontal="center" wrapText="1"/>
    </xf>
    <xf numFmtId="0" fontId="0" fillId="9" borderId="1" xfId="0" applyFill="1" applyBorder="1" applyAlignment="1">
      <alignment horizontal="center" wrapText="1"/>
    </xf>
    <xf numFmtId="0" fontId="9" fillId="0" borderId="1" xfId="0" applyFont="1" applyBorder="1" applyAlignment="1">
      <alignment horizontal="center" wrapText="1"/>
    </xf>
    <xf numFmtId="0" fontId="9" fillId="9" borderId="1" xfId="0" applyFont="1" applyFill="1" applyBorder="1" applyAlignment="1">
      <alignment horizontal="center" wrapText="1"/>
    </xf>
    <xf numFmtId="0" fontId="9" fillId="4" borderId="1" xfId="0" applyFont="1" applyFill="1" applyBorder="1" applyAlignment="1">
      <alignment horizontal="center" wrapText="1"/>
    </xf>
    <xf numFmtId="0" fontId="9" fillId="5" borderId="1" xfId="0" applyFont="1" applyFill="1" applyBorder="1" applyAlignment="1">
      <alignment horizontal="center" wrapText="1"/>
    </xf>
    <xf numFmtId="0" fontId="9" fillId="6" borderId="1" xfId="0" applyFont="1" applyFill="1" applyBorder="1" applyAlignment="1">
      <alignment horizontal="center" wrapText="1"/>
    </xf>
    <xf numFmtId="0" fontId="10" fillId="0" borderId="1" xfId="0" applyFont="1" applyBorder="1" applyAlignment="1">
      <alignment vertical="center" wrapText="1"/>
    </xf>
    <xf numFmtId="0" fontId="1" fillId="0" borderId="0" xfId="0" applyFont="1" applyAlignment="1">
      <alignment vertical="center" wrapText="1"/>
    </xf>
    <xf numFmtId="0" fontId="1" fillId="2" borderId="4" xfId="0" applyFont="1" applyFill="1" applyBorder="1" applyAlignment="1">
      <alignment horizontal="center" vertical="center" wrapText="1"/>
    </xf>
    <xf numFmtId="0" fontId="10" fillId="0" borderId="4" xfId="0" applyFont="1" applyBorder="1" applyAlignment="1">
      <alignment vertical="center" wrapText="1"/>
    </xf>
    <xf numFmtId="0" fontId="13" fillId="11"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5" fillId="0" borderId="8" xfId="0" applyFont="1" applyBorder="1" applyAlignment="1">
      <alignment vertical="center" wrapText="1"/>
    </xf>
    <xf numFmtId="0" fontId="15" fillId="0" borderId="8" xfId="0" applyFont="1" applyBorder="1" applyAlignment="1">
      <alignment horizontal="center" vertical="center" wrapText="1"/>
    </xf>
    <xf numFmtId="0" fontId="15" fillId="8" borderId="8" xfId="0" applyFont="1" applyFill="1" applyBorder="1" applyAlignment="1">
      <alignment horizontal="center" vertical="center" wrapText="1"/>
    </xf>
    <xf numFmtId="0" fontId="16" fillId="7"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5" fillId="2"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0" xfId="0" applyFont="1" applyAlignment="1">
      <alignment wrapText="1"/>
    </xf>
    <xf numFmtId="0" fontId="16" fillId="0" borderId="0" xfId="0" applyFont="1" applyAlignment="1">
      <alignment wrapText="1"/>
    </xf>
    <xf numFmtId="0" fontId="17" fillId="0" borderId="0" xfId="0" applyFont="1" applyAlignment="1">
      <alignment vertical="center" wrapText="1"/>
    </xf>
    <xf numFmtId="0" fontId="21" fillId="0" borderId="0" xfId="0" applyFont="1" applyAlignment="1">
      <alignment horizontal="center" vertical="center"/>
    </xf>
    <xf numFmtId="0" fontId="13" fillId="11" borderId="8" xfId="0" applyFont="1" applyFill="1" applyBorder="1" applyAlignment="1">
      <alignment horizontal="center" vertical="center" wrapText="1"/>
    </xf>
    <xf numFmtId="0" fontId="17" fillId="0" borderId="1" xfId="0" applyFont="1" applyBorder="1" applyAlignment="1">
      <alignment horizontal="center" vertical="center" wrapText="1"/>
    </xf>
    <xf numFmtId="0" fontId="3" fillId="0" borderId="0" xfId="0" applyFont="1" applyAlignment="1">
      <alignment horizontal="left" vertical="center" wrapText="1"/>
    </xf>
    <xf numFmtId="0" fontId="19" fillId="0" borderId="1" xfId="0" applyFont="1" applyBorder="1" applyAlignment="1">
      <alignment horizontal="center" vertical="center" wrapText="1"/>
    </xf>
    <xf numFmtId="0" fontId="14" fillId="2" borderId="8"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0" fillId="2" borderId="1" xfId="0" applyFill="1" applyBorder="1" applyAlignment="1">
      <alignment vertical="center" wrapText="1"/>
    </xf>
    <xf numFmtId="0" fontId="16" fillId="12" borderId="9" xfId="0" applyFont="1" applyFill="1" applyBorder="1" applyAlignment="1">
      <alignment horizontal="center" vertical="center" wrapText="1"/>
    </xf>
    <xf numFmtId="0" fontId="3" fillId="0" borderId="0" xfId="0" applyFont="1" applyAlignment="1">
      <alignment vertical="center" wrapText="1"/>
    </xf>
    <xf numFmtId="0" fontId="17" fillId="0" borderId="7" xfId="0" applyFont="1" applyBorder="1" applyAlignment="1">
      <alignment vertical="center" wrapText="1"/>
    </xf>
    <xf numFmtId="0" fontId="3" fillId="0" borderId="0" xfId="0" applyFont="1" applyAlignment="1">
      <alignment horizontal="left" vertical="center" wrapText="1"/>
    </xf>
    <xf numFmtId="0" fontId="17" fillId="0" borderId="5" xfId="0" applyFont="1" applyBorder="1" applyAlignment="1">
      <alignment vertical="top" wrapText="1"/>
    </xf>
    <xf numFmtId="0" fontId="15" fillId="0" borderId="8" xfId="0" applyFont="1" applyFill="1" applyBorder="1" applyAlignment="1">
      <alignment vertical="center" wrapText="1"/>
    </xf>
    <xf numFmtId="0" fontId="19" fillId="0" borderId="1" xfId="1"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6" fillId="7" borderId="1" xfId="0" applyFont="1" applyFill="1" applyBorder="1" applyAlignment="1">
      <alignment horizontal="center" wrapText="1"/>
    </xf>
    <xf numFmtId="2" fontId="17" fillId="0" borderId="7" xfId="0" applyNumberFormat="1" applyFont="1" applyBorder="1" applyAlignment="1">
      <alignment horizontal="center" vertical="center" wrapText="1"/>
    </xf>
    <xf numFmtId="0" fontId="3" fillId="0" borderId="0" xfId="0" applyFont="1" applyAlignment="1">
      <alignment horizontal="left" vertical="center" wrapText="1"/>
    </xf>
    <xf numFmtId="0" fontId="17" fillId="0" borderId="5" xfId="0" applyFont="1" applyBorder="1" applyAlignment="1">
      <alignment vertical="center" wrapText="1"/>
    </xf>
    <xf numFmtId="0" fontId="17" fillId="0" borderId="1" xfId="0" applyFont="1" applyBorder="1" applyAlignment="1">
      <alignment vertical="top" wrapText="1"/>
    </xf>
    <xf numFmtId="2" fontId="17" fillId="0" borderId="1" xfId="0" applyNumberFormat="1" applyFont="1" applyBorder="1" applyAlignment="1">
      <alignment horizontal="center" vertical="center" wrapText="1"/>
    </xf>
    <xf numFmtId="0" fontId="16" fillId="7" borderId="1" xfId="0" applyFont="1" applyFill="1" applyBorder="1" applyAlignment="1">
      <alignment horizontal="center" wrapText="1"/>
    </xf>
    <xf numFmtId="0" fontId="17" fillId="0" borderId="5" xfId="0" applyFont="1" applyBorder="1" applyAlignment="1">
      <alignment horizontal="center" vertical="center" wrapText="1"/>
    </xf>
    <xf numFmtId="0" fontId="17" fillId="0" borderId="1" xfId="0" applyFont="1" applyBorder="1" applyAlignment="1">
      <alignment horizontal="left" vertical="center" wrapText="1"/>
    </xf>
    <xf numFmtId="0" fontId="16" fillId="7" borderId="1" xfId="0" applyFont="1" applyFill="1" applyBorder="1" applyAlignment="1">
      <alignment horizontal="center" vertical="center" wrapText="1"/>
    </xf>
    <xf numFmtId="0" fontId="3" fillId="0" borderId="0" xfId="0" applyFont="1" applyAlignment="1">
      <alignment horizontal="left"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2" fontId="17" fillId="0" borderId="7" xfId="0" applyNumberFormat="1" applyFont="1" applyBorder="1" applyAlignment="1">
      <alignment horizontal="center" vertical="center" wrapText="1"/>
    </xf>
    <xf numFmtId="0" fontId="16" fillId="7"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0" fillId="0" borderId="0" xfId="0" applyAlignment="1"/>
    <xf numFmtId="0" fontId="17" fillId="0" borderId="1" xfId="0" applyFont="1" applyFill="1" applyBorder="1" applyAlignment="1">
      <alignment horizontal="center" vertical="center" wrapText="1"/>
    </xf>
    <xf numFmtId="0" fontId="17" fillId="0" borderId="6" xfId="0" applyFont="1" applyBorder="1" applyAlignment="1">
      <alignment vertical="center" wrapText="1"/>
    </xf>
    <xf numFmtId="0" fontId="6" fillId="0" borderId="0" xfId="0"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6" fillId="7" borderId="1" xfId="0" applyFont="1" applyFill="1" applyBorder="1" applyAlignment="1">
      <alignment horizontal="center" wrapText="1"/>
    </xf>
    <xf numFmtId="0" fontId="17" fillId="0" borderId="1" xfId="0" applyFont="1" applyBorder="1" applyAlignment="1">
      <alignment horizontal="left" vertical="center" wrapText="1"/>
    </xf>
    <xf numFmtId="2" fontId="17" fillId="0" borderId="7" xfId="0" applyNumberFormat="1" applyFont="1" applyBorder="1" applyAlignment="1">
      <alignment horizontal="center" vertical="center" wrapText="1"/>
    </xf>
    <xf numFmtId="0" fontId="3" fillId="0" borderId="0" xfId="0" applyFont="1" applyAlignment="1">
      <alignment horizontal="left" vertical="center" wrapText="1"/>
    </xf>
    <xf numFmtId="0" fontId="17" fillId="0" borderId="7" xfId="0" applyFont="1" applyBorder="1" applyAlignment="1">
      <alignment horizontal="center" vertical="center" wrapText="1"/>
    </xf>
    <xf numFmtId="2" fontId="17" fillId="0" borderId="7" xfId="0" applyNumberFormat="1" applyFont="1" applyBorder="1" applyAlignment="1">
      <alignment horizontal="center" vertical="center" wrapText="1"/>
    </xf>
    <xf numFmtId="0" fontId="3" fillId="0" borderId="0" xfId="0" applyFont="1" applyAlignment="1">
      <alignment horizontal="left" vertic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Border="1" applyAlignment="1">
      <alignment horizontal="justify" vertical="center" wrapText="1"/>
    </xf>
    <xf numFmtId="0" fontId="17" fillId="0" borderId="0" xfId="0" applyFont="1" applyBorder="1" applyAlignment="1">
      <alignment horizontal="center" vertical="center" wrapText="1"/>
    </xf>
    <xf numFmtId="0" fontId="28" fillId="0" borderId="0" xfId="0" applyFont="1" applyAlignment="1">
      <alignment wrapText="1"/>
    </xf>
    <xf numFmtId="0" fontId="28" fillId="0" borderId="18" xfId="0" applyFont="1" applyBorder="1" applyAlignment="1">
      <alignment wrapText="1"/>
    </xf>
    <xf numFmtId="0" fontId="17" fillId="0" borderId="19" xfId="0" applyFont="1" applyBorder="1" applyAlignment="1">
      <alignment wrapText="1"/>
    </xf>
    <xf numFmtId="0" fontId="27" fillId="0" borderId="20" xfId="0" applyFont="1" applyBorder="1" applyAlignment="1">
      <alignment wrapText="1"/>
    </xf>
    <xf numFmtId="0" fontId="28" fillId="0" borderId="21" xfId="0" applyFont="1" applyBorder="1" applyAlignment="1">
      <alignment wrapText="1"/>
    </xf>
    <xf numFmtId="0" fontId="17" fillId="0" borderId="0" xfId="0" applyFont="1" applyBorder="1" applyAlignment="1">
      <alignment wrapText="1"/>
    </xf>
    <xf numFmtId="0" fontId="27" fillId="0" borderId="14" xfId="0" applyFont="1" applyBorder="1" applyAlignment="1">
      <alignment wrapText="1"/>
    </xf>
    <xf numFmtId="0" fontId="28" fillId="0" borderId="15" xfId="0" applyFont="1" applyBorder="1" applyAlignment="1">
      <alignment wrapText="1"/>
    </xf>
    <xf numFmtId="0" fontId="17" fillId="0" borderId="16" xfId="0" applyFont="1" applyBorder="1" applyAlignment="1">
      <alignment wrapText="1"/>
    </xf>
    <xf numFmtId="0" fontId="27" fillId="0" borderId="13" xfId="0" applyFont="1" applyBorder="1" applyAlignment="1">
      <alignment wrapText="1"/>
    </xf>
    <xf numFmtId="0" fontId="29" fillId="0" borderId="12" xfId="0" applyFont="1" applyBorder="1" applyAlignment="1">
      <alignment horizontal="center" vertical="center" wrapText="1"/>
    </xf>
    <xf numFmtId="0" fontId="0" fillId="0" borderId="11" xfId="0" applyBorder="1" applyAlignment="1">
      <alignment vertical="top" wrapText="1"/>
    </xf>
    <xf numFmtId="0" fontId="29" fillId="0" borderId="12" xfId="0" applyFont="1" applyBorder="1" applyAlignment="1">
      <alignment horizontal="justify" vertical="center" wrapText="1"/>
    </xf>
    <xf numFmtId="0" fontId="29" fillId="0" borderId="11" xfId="0" applyFont="1" applyBorder="1" applyAlignment="1">
      <alignment horizontal="center" vertical="center" wrapText="1"/>
    </xf>
    <xf numFmtId="0" fontId="2" fillId="0" borderId="5" xfId="0" applyFont="1" applyBorder="1" applyAlignment="1">
      <alignment vertical="center" wrapText="1"/>
    </xf>
    <xf numFmtId="0" fontId="17" fillId="0" borderId="1" xfId="0" applyFont="1" applyBorder="1" applyAlignment="1">
      <alignment horizontal="center" vertical="center" wrapText="1"/>
    </xf>
    <xf numFmtId="0" fontId="0" fillId="0" borderId="1" xfId="0" applyBorder="1" applyAlignment="1">
      <alignment wrapText="1"/>
    </xf>
    <xf numFmtId="0" fontId="30" fillId="0" borderId="1" xfId="0" applyFont="1" applyBorder="1" applyAlignment="1">
      <alignment horizontal="center" vertical="center" wrapText="1"/>
    </xf>
    <xf numFmtId="0" fontId="31" fillId="0" borderId="1" xfId="0" applyFont="1" applyBorder="1" applyAlignment="1">
      <alignment horizontal="justify" vertical="center"/>
    </xf>
    <xf numFmtId="0" fontId="31" fillId="0" borderId="1" xfId="0" applyFont="1" applyBorder="1" applyAlignment="1">
      <alignment horizontal="center" vertical="center" wrapText="1"/>
    </xf>
    <xf numFmtId="2" fontId="17" fillId="0" borderId="1" xfId="0" applyNumberFormat="1" applyFont="1" applyBorder="1" applyAlignment="1">
      <alignment horizontal="center" vertical="center" wrapText="1"/>
    </xf>
    <xf numFmtId="0" fontId="2" fillId="2" borderId="7"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vertical="top" wrapText="1"/>
    </xf>
    <xf numFmtId="0" fontId="17" fillId="0" borderId="7" xfId="0" applyFont="1" applyFill="1" applyBorder="1" applyAlignment="1">
      <alignment horizontal="center" vertical="center" wrapText="1"/>
    </xf>
    <xf numFmtId="0" fontId="24" fillId="14" borderId="19" xfId="2" applyBorder="1" applyAlignment="1">
      <alignment wrapText="1"/>
    </xf>
    <xf numFmtId="0" fontId="24" fillId="14" borderId="0" xfId="2" applyBorder="1" applyAlignment="1">
      <alignment wrapText="1"/>
    </xf>
    <xf numFmtId="0" fontId="25" fillId="15" borderId="0" xfId="3" applyBorder="1" applyAlignment="1">
      <alignment wrapText="1"/>
    </xf>
    <xf numFmtId="0" fontId="25" fillId="15" borderId="16" xfId="3" applyBorder="1" applyAlignment="1">
      <alignment wrapText="1"/>
    </xf>
    <xf numFmtId="0" fontId="17" fillId="0" borderId="1" xfId="3" applyFont="1" applyFill="1" applyBorder="1" applyAlignment="1">
      <alignment vertical="top" wrapText="1"/>
    </xf>
    <xf numFmtId="0" fontId="22" fillId="0" borderId="1" xfId="3" applyFont="1" applyFill="1" applyBorder="1" applyAlignment="1">
      <alignment vertical="top" wrapText="1"/>
    </xf>
    <xf numFmtId="0" fontId="29" fillId="0" borderId="17"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1" xfId="0" applyFont="1" applyBorder="1" applyAlignment="1">
      <alignment horizontal="left" vertical="center" wrapText="1"/>
    </xf>
    <xf numFmtId="0" fontId="1" fillId="0" borderId="10" xfId="0" applyFont="1" applyBorder="1" applyAlignment="1">
      <alignment horizontal="left" wrapText="1"/>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left" wrapText="1"/>
    </xf>
    <xf numFmtId="0" fontId="16"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7" fillId="0" borderId="4" xfId="0" applyFont="1" applyBorder="1" applyAlignment="1">
      <alignment horizontal="left"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16" fillId="7" borderId="1" xfId="0" applyFont="1" applyFill="1" applyBorder="1" applyAlignment="1">
      <alignment horizontal="center" wrapText="1"/>
    </xf>
    <xf numFmtId="0" fontId="16" fillId="7" borderId="2" xfId="0" applyFont="1" applyFill="1" applyBorder="1" applyAlignment="1">
      <alignment horizontal="center" wrapText="1"/>
    </xf>
    <xf numFmtId="0" fontId="16" fillId="7" borderId="4" xfId="0" applyFont="1" applyFill="1" applyBorder="1" applyAlignment="1">
      <alignment horizontal="center" wrapText="1"/>
    </xf>
    <xf numFmtId="0" fontId="2" fillId="2" borderId="1" xfId="0" applyFont="1" applyFill="1" applyBorder="1" applyAlignment="1">
      <alignment horizontal="center" wrapText="1"/>
    </xf>
    <xf numFmtId="0" fontId="17" fillId="0" borderId="1" xfId="0" applyFont="1" applyBorder="1" applyAlignment="1">
      <alignment horizontal="left" vertical="center" wrapText="1"/>
    </xf>
    <xf numFmtId="0" fontId="20" fillId="0" borderId="2" xfId="0" applyFont="1" applyFill="1" applyBorder="1" applyAlignment="1">
      <alignment horizontal="left" vertical="top"/>
    </xf>
    <xf numFmtId="0" fontId="20" fillId="0" borderId="3" xfId="0" applyFont="1" applyFill="1" applyBorder="1" applyAlignment="1">
      <alignment horizontal="left" vertical="top"/>
    </xf>
    <xf numFmtId="0" fontId="20" fillId="0" borderId="4" xfId="0" applyFont="1" applyFill="1" applyBorder="1" applyAlignment="1">
      <alignment horizontal="left" vertical="top"/>
    </xf>
    <xf numFmtId="0" fontId="6" fillId="0" borderId="1" xfId="0" applyFont="1" applyFill="1" applyBorder="1" applyAlignment="1">
      <alignment horizontal="left"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16" fillId="7" borderId="4" xfId="0" applyFont="1" applyFill="1" applyBorder="1" applyAlignment="1">
      <alignment horizontal="center" vertical="center" wrapText="1"/>
    </xf>
    <xf numFmtId="2" fontId="17" fillId="0" borderId="1" xfId="0" applyNumberFormat="1" applyFont="1" applyBorder="1" applyAlignment="1">
      <alignment horizontal="center" vertical="center"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2" fontId="17" fillId="0" borderId="5" xfId="0" applyNumberFormat="1" applyFont="1" applyBorder="1" applyAlignment="1">
      <alignment horizontal="center" vertical="center" wrapText="1"/>
    </xf>
    <xf numFmtId="2" fontId="17" fillId="0" borderId="6" xfId="0" applyNumberFormat="1" applyFont="1" applyBorder="1" applyAlignment="1">
      <alignment horizontal="center" vertical="center" wrapText="1"/>
    </xf>
    <xf numFmtId="2" fontId="17" fillId="0" borderId="7"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17" fillId="0" borderId="1" xfId="3" applyFont="1" applyFill="1" applyBorder="1" applyAlignment="1">
      <alignment horizontal="center"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left" vertical="center" wrapText="1"/>
    </xf>
    <xf numFmtId="0" fontId="2" fillId="8" borderId="0" xfId="0" applyFont="1" applyFill="1" applyAlignment="1">
      <alignment horizontal="left" wrapText="1"/>
    </xf>
    <xf numFmtId="0" fontId="0" fillId="0" borderId="0" xfId="0" applyAlignment="1">
      <alignment horizontal="left" vertical="center" wrapText="1"/>
    </xf>
    <xf numFmtId="0" fontId="8" fillId="0" borderId="0" xfId="0" applyFont="1" applyAlignment="1">
      <alignment horizontal="left" vertical="top" wrapText="1"/>
    </xf>
    <xf numFmtId="0" fontId="6" fillId="0" borderId="0" xfId="0" applyFont="1" applyAlignment="1">
      <alignment horizontal="left" wrapText="1"/>
    </xf>
    <xf numFmtId="0" fontId="5" fillId="0" borderId="0" xfId="0" applyFont="1" applyAlignment="1">
      <alignment horizontal="left" wrapText="1"/>
    </xf>
    <xf numFmtId="0" fontId="1" fillId="0" borderId="0" xfId="0" applyFont="1" applyAlignment="1">
      <alignment horizontal="left" wrapText="1"/>
    </xf>
    <xf numFmtId="0" fontId="12" fillId="10" borderId="1" xfId="0" applyFont="1" applyFill="1" applyBorder="1" applyAlignment="1">
      <alignment horizontal="center" wrapText="1"/>
    </xf>
    <xf numFmtId="0" fontId="12" fillId="10" borderId="5" xfId="0" applyFont="1" applyFill="1" applyBorder="1" applyAlignment="1">
      <alignment horizontal="center" vertical="center" textRotation="90" wrapText="1"/>
    </xf>
    <xf numFmtId="0" fontId="12" fillId="10" borderId="6" xfId="0" applyFont="1" applyFill="1" applyBorder="1" applyAlignment="1">
      <alignment horizontal="center" vertical="center" textRotation="90" wrapText="1"/>
    </xf>
    <xf numFmtId="0" fontId="12" fillId="10" borderId="7" xfId="0" applyFont="1" applyFill="1" applyBorder="1" applyAlignment="1">
      <alignment horizontal="center" vertical="center" textRotation="90"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3" fillId="11" borderId="8" xfId="0" applyFont="1" applyFill="1" applyBorder="1" applyAlignment="1">
      <alignment horizontal="center" vertical="center" wrapText="1"/>
    </xf>
  </cellXfs>
  <cellStyles count="4">
    <cellStyle name="Migliaia" xfId="1" builtinId="3"/>
    <cellStyle name="Neutrale" xfId="3" builtinId="28"/>
    <cellStyle name="Normale" xfId="0" builtinId="0"/>
    <cellStyle name="Valore non valido" xfId="2" builtinId="27"/>
  </cellStyles>
  <dxfs count="75">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180975</xdr:rowOff>
    </xdr:from>
    <xdr:to>
      <xdr:col>2</xdr:col>
      <xdr:colOff>1047750</xdr:colOff>
      <xdr:row>15</xdr:row>
      <xdr:rowOff>123825</xdr:rowOff>
    </xdr:to>
    <xdr:sp macro="" textlink="">
      <xdr:nvSpPr>
        <xdr:cNvPr id="13314" name="Text Box 2">
          <a:extLst>
            <a:ext uri="{FF2B5EF4-FFF2-40B4-BE49-F238E27FC236}">
              <a16:creationId xmlns:a16="http://schemas.microsoft.com/office/drawing/2014/main" id="{00000000-0008-0000-0000-000002340000}"/>
            </a:ext>
          </a:extLst>
        </xdr:cNvPr>
        <xdr:cNvSpPr txBox="1">
          <a:spLocks noChangeArrowheads="1"/>
        </xdr:cNvSpPr>
      </xdr:nvSpPr>
      <xdr:spPr bwMode="auto">
        <a:xfrm>
          <a:off x="1571625" y="1323975"/>
          <a:ext cx="5029200" cy="1704975"/>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Parcam s.r.l.</a:t>
          </a:r>
        </a:p>
      </xdr:txBody>
    </xdr:sp>
    <xdr:clientData/>
  </xdr:twoCellAnchor>
  <xdr:twoCellAnchor>
    <xdr:from>
      <xdr:col>0</xdr:col>
      <xdr:colOff>1362075</xdr:colOff>
      <xdr:row>18</xdr:row>
      <xdr:rowOff>9525</xdr:rowOff>
    </xdr:from>
    <xdr:to>
      <xdr:col>2</xdr:col>
      <xdr:colOff>1247775</xdr:colOff>
      <xdr:row>28</xdr:row>
      <xdr:rowOff>38100</xdr:rowOff>
    </xdr:to>
    <xdr:sp macro="" textlink="">
      <xdr:nvSpPr>
        <xdr:cNvPr id="13315" name="Text Box 3">
          <a:extLst>
            <a:ext uri="{FF2B5EF4-FFF2-40B4-BE49-F238E27FC236}">
              <a16:creationId xmlns:a16="http://schemas.microsoft.com/office/drawing/2014/main" id="{00000000-0008-0000-0000-000003340000}"/>
            </a:ext>
          </a:extLst>
        </xdr:cNvPr>
        <xdr:cNvSpPr txBox="1">
          <a:spLocks noChangeArrowheads="1"/>
        </xdr:cNvSpPr>
      </xdr:nvSpPr>
      <xdr:spPr bwMode="auto">
        <a:xfrm>
          <a:off x="1362075" y="3486150"/>
          <a:ext cx="5438775" cy="1933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a:t>
          </a:r>
        </a:p>
        <a:p>
          <a:pPr algn="ctr" rtl="0">
            <a:defRPr sz="1000"/>
          </a:pPr>
          <a:r>
            <a:rPr lang="it-IT" sz="2400" b="1" i="0" u="none" strike="noStrike" baseline="0">
              <a:solidFill>
                <a:srgbClr val="256291"/>
              </a:solidFill>
              <a:latin typeface="Source Sans Pro Black"/>
            </a:rPr>
            <a:t>2020 - 2022</a:t>
          </a:r>
        </a:p>
        <a:p>
          <a:pPr algn="ctr" rtl="0">
            <a:defRPr sz="1000"/>
          </a:pPr>
          <a:r>
            <a:rPr lang="it-IT" sz="1800" b="1" i="1" u="none" strike="noStrike" baseline="0">
              <a:solidFill>
                <a:srgbClr val="256291"/>
              </a:solidFill>
              <a:latin typeface="Times New Roman"/>
              <a:cs typeface="Times New Roman"/>
            </a:rPr>
            <a:t>Allegato 1 - Tabelle di valutazione dei rischi</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showGridLines="0" view="pageBreakPreview" zoomScale="60" workbookViewId="0">
      <selection activeCell="B21" sqref="B21:B22"/>
    </sheetView>
  </sheetViews>
  <sheetFormatPr defaultColWidth="9.140625" defaultRowHeight="15"/>
  <cols>
    <col min="1" max="1" width="23.28515625" style="14" customWidth="1"/>
    <col min="2" max="2" width="60" style="14" customWidth="1"/>
    <col min="3" max="3" width="23.28515625" style="14" customWidth="1"/>
    <col min="4" max="16384" width="9.140625" style="14"/>
  </cols>
  <sheetData>
    <row r="1" spans="1:3">
      <c r="A1"/>
    </row>
    <row r="8" spans="1:3" ht="18.75">
      <c r="C8" s="50"/>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0"/>
  <sheetViews>
    <sheetView showGridLines="0" view="pageBreakPreview" zoomScale="60" zoomScaleNormal="110" zoomScalePageLayoutView="110" workbookViewId="0">
      <selection activeCell="B15" sqref="B15:B17"/>
    </sheetView>
  </sheetViews>
  <sheetFormatPr defaultColWidth="66.7109375" defaultRowHeight="15"/>
  <cols>
    <col min="1" max="3" width="66.7109375" style="1"/>
    <col min="4" max="4" width="6.28515625" style="16" bestFit="1" customWidth="1"/>
    <col min="5" max="16384" width="66.7109375" style="1"/>
  </cols>
  <sheetData>
    <row r="1" spans="1:4" ht="23.25">
      <c r="A1" s="208" t="s">
        <v>273</v>
      </c>
      <c r="B1" s="208"/>
      <c r="C1" s="208"/>
      <c r="D1" s="208"/>
    </row>
    <row r="3" spans="1:4" ht="18.75">
      <c r="A3" s="205" t="s">
        <v>33</v>
      </c>
      <c r="B3" s="205"/>
      <c r="C3" s="205"/>
      <c r="D3" s="205"/>
    </row>
    <row r="4" spans="1:4">
      <c r="A4" s="206" t="s">
        <v>35</v>
      </c>
      <c r="B4" s="206"/>
      <c r="C4" s="206"/>
      <c r="D4" s="206"/>
    </row>
    <row r="5" spans="1:4" ht="15.75">
      <c r="A5" s="20" t="s">
        <v>70</v>
      </c>
      <c r="B5" s="19"/>
      <c r="C5" s="19"/>
      <c r="D5" s="19"/>
    </row>
    <row r="7" spans="1:4">
      <c r="A7" s="18" t="s">
        <v>82</v>
      </c>
      <c r="B7" s="18" t="s">
        <v>36</v>
      </c>
      <c r="C7" s="18" t="s">
        <v>37</v>
      </c>
      <c r="D7" s="18" t="s">
        <v>38</v>
      </c>
    </row>
    <row r="8" spans="1:4">
      <c r="A8" s="198" t="s">
        <v>39</v>
      </c>
      <c r="B8" s="201" t="s">
        <v>40</v>
      </c>
      <c r="C8" s="13" t="s">
        <v>41</v>
      </c>
      <c r="D8" s="12">
        <v>1</v>
      </c>
    </row>
    <row r="9" spans="1:4" ht="30">
      <c r="A9" s="199"/>
      <c r="B9" s="202"/>
      <c r="C9" s="13" t="s">
        <v>42</v>
      </c>
      <c r="D9" s="12">
        <v>2</v>
      </c>
    </row>
    <row r="10" spans="1:4">
      <c r="A10" s="199"/>
      <c r="B10" s="202"/>
      <c r="C10" s="13" t="s">
        <v>43</v>
      </c>
      <c r="D10" s="12">
        <v>3</v>
      </c>
    </row>
    <row r="11" spans="1:4" ht="30">
      <c r="A11" s="199"/>
      <c r="B11" s="202"/>
      <c r="C11" s="13" t="s">
        <v>44</v>
      </c>
      <c r="D11" s="12">
        <v>4</v>
      </c>
    </row>
    <row r="12" spans="1:4">
      <c r="A12" s="200"/>
      <c r="B12" s="203"/>
      <c r="C12" s="13" t="s">
        <v>81</v>
      </c>
      <c r="D12" s="12">
        <v>5</v>
      </c>
    </row>
    <row r="13" spans="1:4">
      <c r="A13" s="198" t="s">
        <v>45</v>
      </c>
      <c r="B13" s="201" t="s">
        <v>46</v>
      </c>
      <c r="C13" s="13" t="s">
        <v>48</v>
      </c>
      <c r="D13" s="12">
        <v>2</v>
      </c>
    </row>
    <row r="14" spans="1:4" ht="30">
      <c r="A14" s="200"/>
      <c r="B14" s="203"/>
      <c r="C14" s="13" t="s">
        <v>47</v>
      </c>
      <c r="D14" s="12">
        <v>5</v>
      </c>
    </row>
    <row r="15" spans="1:4">
      <c r="A15" s="198" t="s">
        <v>49</v>
      </c>
      <c r="B15" s="201" t="s">
        <v>50</v>
      </c>
      <c r="C15" s="13" t="s">
        <v>51</v>
      </c>
      <c r="D15" s="12">
        <v>1</v>
      </c>
    </row>
    <row r="16" spans="1:4">
      <c r="A16" s="199"/>
      <c r="B16" s="202"/>
      <c r="C16" s="13" t="s">
        <v>52</v>
      </c>
      <c r="D16" s="12">
        <v>3</v>
      </c>
    </row>
    <row r="17" spans="1:4">
      <c r="A17" s="200"/>
      <c r="B17" s="203"/>
      <c r="C17" s="13" t="s">
        <v>53</v>
      </c>
      <c r="D17" s="12">
        <v>5</v>
      </c>
    </row>
    <row r="18" spans="1:4">
      <c r="A18" s="198" t="s">
        <v>54</v>
      </c>
      <c r="B18" s="201" t="s">
        <v>55</v>
      </c>
      <c r="C18" s="13" t="s">
        <v>56</v>
      </c>
      <c r="D18" s="12">
        <v>1</v>
      </c>
    </row>
    <row r="19" spans="1:4" ht="45">
      <c r="A19" s="199"/>
      <c r="B19" s="202"/>
      <c r="C19" s="13" t="s">
        <v>57</v>
      </c>
      <c r="D19" s="12">
        <v>3</v>
      </c>
    </row>
    <row r="20" spans="1:4" ht="30">
      <c r="A20" s="200"/>
      <c r="B20" s="203"/>
      <c r="C20" s="13" t="s">
        <v>58</v>
      </c>
      <c r="D20" s="12">
        <v>5</v>
      </c>
    </row>
    <row r="21" spans="1:4">
      <c r="A21" s="198" t="s">
        <v>59</v>
      </c>
      <c r="B21" s="201" t="s">
        <v>129</v>
      </c>
      <c r="C21" s="13" t="s">
        <v>60</v>
      </c>
      <c r="D21" s="12">
        <v>1</v>
      </c>
    </row>
    <row r="22" spans="1:4" ht="28.5" customHeight="1">
      <c r="A22" s="200"/>
      <c r="B22" s="203"/>
      <c r="C22" s="13" t="s">
        <v>61</v>
      </c>
      <c r="D22" s="12">
        <v>5</v>
      </c>
    </row>
    <row r="23" spans="1:4">
      <c r="A23" s="198" t="s">
        <v>62</v>
      </c>
      <c r="B23" s="201" t="s">
        <v>64</v>
      </c>
      <c r="C23" s="13" t="s">
        <v>65</v>
      </c>
      <c r="D23" s="12">
        <v>1</v>
      </c>
    </row>
    <row r="24" spans="1:4">
      <c r="A24" s="199"/>
      <c r="B24" s="202"/>
      <c r="C24" s="13" t="s">
        <v>66</v>
      </c>
      <c r="D24" s="12">
        <v>2</v>
      </c>
    </row>
    <row r="25" spans="1:4">
      <c r="A25" s="199"/>
      <c r="B25" s="202"/>
      <c r="C25" s="13" t="s">
        <v>67</v>
      </c>
      <c r="D25" s="12">
        <v>3</v>
      </c>
    </row>
    <row r="26" spans="1:4">
      <c r="A26" s="199"/>
      <c r="B26" s="202"/>
      <c r="C26" s="13" t="s">
        <v>68</v>
      </c>
      <c r="D26" s="12">
        <v>4</v>
      </c>
    </row>
    <row r="27" spans="1:4">
      <c r="A27" s="200"/>
      <c r="B27" s="203"/>
      <c r="C27" s="13" t="s">
        <v>69</v>
      </c>
      <c r="D27" s="12">
        <v>5</v>
      </c>
    </row>
    <row r="29" spans="1:4">
      <c r="A29" s="207" t="s">
        <v>63</v>
      </c>
      <c r="B29" s="207"/>
      <c r="C29" s="207"/>
      <c r="D29" s="207"/>
    </row>
    <row r="32" spans="1:4" ht="15.75">
      <c r="A32" s="204" t="s">
        <v>71</v>
      </c>
      <c r="B32" s="204"/>
      <c r="C32" s="204"/>
      <c r="D32" s="204"/>
    </row>
    <row r="34" spans="1:4">
      <c r="A34" s="22" t="s">
        <v>72</v>
      </c>
      <c r="B34" s="22" t="s">
        <v>73</v>
      </c>
    </row>
    <row r="35" spans="1:4">
      <c r="A35" s="6">
        <v>0</v>
      </c>
      <c r="B35" s="5" t="s">
        <v>74</v>
      </c>
    </row>
    <row r="36" spans="1:4">
      <c r="A36" s="6">
        <v>1</v>
      </c>
      <c r="B36" s="5" t="s">
        <v>75</v>
      </c>
    </row>
    <row r="37" spans="1:4">
      <c r="A37" s="6">
        <v>2</v>
      </c>
      <c r="B37" s="5" t="s">
        <v>76</v>
      </c>
    </row>
    <row r="38" spans="1:4">
      <c r="A38" s="6">
        <v>3</v>
      </c>
      <c r="B38" s="5" t="s">
        <v>77</v>
      </c>
    </row>
    <row r="39" spans="1:4">
      <c r="A39" s="6">
        <v>4</v>
      </c>
      <c r="B39" s="5" t="s">
        <v>78</v>
      </c>
    </row>
    <row r="40" spans="1:4">
      <c r="A40" s="6">
        <v>5</v>
      </c>
      <c r="B40" s="5" t="s">
        <v>79</v>
      </c>
    </row>
    <row r="43" spans="1:4" ht="15.75">
      <c r="A43" s="204" t="s">
        <v>80</v>
      </c>
      <c r="B43" s="204"/>
      <c r="C43" s="59"/>
      <c r="D43" s="59"/>
    </row>
    <row r="45" spans="1:4">
      <c r="A45" s="22" t="s">
        <v>82</v>
      </c>
      <c r="B45" s="22" t="s">
        <v>83</v>
      </c>
    </row>
    <row r="46" spans="1:4">
      <c r="A46" s="23" t="s">
        <v>39</v>
      </c>
      <c r="B46" s="12"/>
    </row>
    <row r="47" spans="1:4">
      <c r="A47" s="23" t="s">
        <v>45</v>
      </c>
      <c r="B47" s="12"/>
    </row>
    <row r="48" spans="1:4">
      <c r="A48" s="23" t="s">
        <v>49</v>
      </c>
      <c r="B48" s="12"/>
    </row>
    <row r="49" spans="1:4">
      <c r="A49" s="23" t="s">
        <v>54</v>
      </c>
      <c r="B49" s="12"/>
    </row>
    <row r="50" spans="1:4">
      <c r="A50" s="23" t="s">
        <v>59</v>
      </c>
      <c r="B50" s="12"/>
    </row>
    <row r="51" spans="1:4">
      <c r="A51" s="23" t="s">
        <v>62</v>
      </c>
      <c r="B51" s="12"/>
    </row>
    <row r="52" spans="1:4" ht="15.75">
      <c r="A52" s="24" t="s">
        <v>84</v>
      </c>
      <c r="B52" s="25" t="e">
        <f>AVERAGE(B46:B51)</f>
        <v>#DIV/0!</v>
      </c>
      <c r="C52" s="1" t="s">
        <v>85</v>
      </c>
    </row>
    <row r="56" spans="1:4" ht="18.75">
      <c r="A56" s="205" t="s">
        <v>86</v>
      </c>
      <c r="B56" s="205"/>
      <c r="C56" s="205"/>
      <c r="D56" s="205"/>
    </row>
    <row r="57" spans="1:4">
      <c r="A57" s="206" t="s">
        <v>87</v>
      </c>
      <c r="B57" s="206"/>
      <c r="C57" s="206"/>
      <c r="D57" s="206"/>
    </row>
    <row r="58" spans="1:4" ht="15.75">
      <c r="A58" s="204" t="s">
        <v>70</v>
      </c>
      <c r="B58" s="204"/>
      <c r="C58" s="19"/>
      <c r="D58" s="19"/>
    </row>
    <row r="60" spans="1:4">
      <c r="A60" s="18" t="s">
        <v>82</v>
      </c>
      <c r="B60" s="18" t="s">
        <v>36</v>
      </c>
      <c r="C60" s="18" t="s">
        <v>37</v>
      </c>
      <c r="D60" s="18" t="s">
        <v>38</v>
      </c>
    </row>
    <row r="61" spans="1:4">
      <c r="A61" s="198" t="s">
        <v>88</v>
      </c>
      <c r="B61" s="201" t="s">
        <v>89</v>
      </c>
      <c r="C61" s="13" t="s">
        <v>90</v>
      </c>
      <c r="D61" s="12">
        <v>1</v>
      </c>
    </row>
    <row r="62" spans="1:4">
      <c r="A62" s="199"/>
      <c r="B62" s="202"/>
      <c r="C62" s="13" t="s">
        <v>91</v>
      </c>
      <c r="D62" s="12">
        <v>2</v>
      </c>
    </row>
    <row r="63" spans="1:4">
      <c r="A63" s="199"/>
      <c r="B63" s="202"/>
      <c r="C63" s="13" t="s">
        <v>92</v>
      </c>
      <c r="D63" s="12">
        <v>3</v>
      </c>
    </row>
    <row r="64" spans="1:4">
      <c r="A64" s="199"/>
      <c r="B64" s="202"/>
      <c r="C64" s="13" t="s">
        <v>93</v>
      </c>
      <c r="D64" s="12">
        <v>4</v>
      </c>
    </row>
    <row r="65" spans="1:5">
      <c r="A65" s="200"/>
      <c r="B65" s="203"/>
      <c r="C65" s="13" t="s">
        <v>94</v>
      </c>
      <c r="D65" s="12">
        <v>5</v>
      </c>
    </row>
    <row r="66" spans="1:5">
      <c r="A66" s="198" t="s">
        <v>96</v>
      </c>
      <c r="B66" s="201" t="s">
        <v>95</v>
      </c>
      <c r="C66" s="13" t="s">
        <v>60</v>
      </c>
      <c r="D66" s="12">
        <v>1</v>
      </c>
    </row>
    <row r="67" spans="1:5">
      <c r="A67" s="200"/>
      <c r="B67" s="203"/>
      <c r="C67" s="13" t="s">
        <v>61</v>
      </c>
      <c r="D67" s="12">
        <v>5</v>
      </c>
    </row>
    <row r="68" spans="1:5">
      <c r="A68" s="198" t="s">
        <v>97</v>
      </c>
      <c r="B68" s="201" t="s">
        <v>98</v>
      </c>
      <c r="C68" s="13" t="s">
        <v>60</v>
      </c>
      <c r="D68" s="12">
        <v>0</v>
      </c>
    </row>
    <row r="69" spans="1:5">
      <c r="A69" s="199"/>
      <c r="B69" s="202"/>
      <c r="C69" s="13" t="s">
        <v>99</v>
      </c>
      <c r="D69" s="12">
        <v>1</v>
      </c>
    </row>
    <row r="70" spans="1:5">
      <c r="A70" s="199"/>
      <c r="B70" s="202"/>
      <c r="C70" s="13" t="s">
        <v>100</v>
      </c>
      <c r="D70" s="12">
        <v>2</v>
      </c>
    </row>
    <row r="71" spans="1:5">
      <c r="A71" s="199"/>
      <c r="B71" s="202"/>
      <c r="C71" s="13" t="s">
        <v>101</v>
      </c>
      <c r="D71" s="12">
        <v>3</v>
      </c>
    </row>
    <row r="72" spans="1:5">
      <c r="A72" s="199"/>
      <c r="B72" s="202"/>
      <c r="C72" s="13" t="s">
        <v>102</v>
      </c>
      <c r="D72" s="12">
        <v>4</v>
      </c>
    </row>
    <row r="73" spans="1:5">
      <c r="A73" s="200"/>
      <c r="B73" s="203"/>
      <c r="C73" s="13" t="s">
        <v>103</v>
      </c>
      <c r="D73" s="12">
        <v>5</v>
      </c>
    </row>
    <row r="74" spans="1:5">
      <c r="A74" s="198" t="s">
        <v>104</v>
      </c>
      <c r="B74" s="201" t="s">
        <v>105</v>
      </c>
      <c r="C74" s="13" t="s">
        <v>106</v>
      </c>
      <c r="D74" s="12">
        <v>1</v>
      </c>
      <c r="E74" s="4" t="s">
        <v>192</v>
      </c>
    </row>
    <row r="75" spans="1:5">
      <c r="A75" s="199"/>
      <c r="B75" s="202"/>
      <c r="C75" s="13" t="s">
        <v>107</v>
      </c>
      <c r="D75" s="12">
        <v>2</v>
      </c>
      <c r="E75" s="4"/>
    </row>
    <row r="76" spans="1:5" ht="30">
      <c r="A76" s="199"/>
      <c r="B76" s="202"/>
      <c r="C76" s="13" t="s">
        <v>108</v>
      </c>
      <c r="D76" s="12">
        <v>3</v>
      </c>
      <c r="E76" s="4" t="s">
        <v>196</v>
      </c>
    </row>
    <row r="77" spans="1:5">
      <c r="A77" s="199"/>
      <c r="B77" s="202"/>
      <c r="C77" s="13" t="s">
        <v>109</v>
      </c>
      <c r="D77" s="12">
        <v>4</v>
      </c>
      <c r="E77" s="4"/>
    </row>
    <row r="78" spans="1:5">
      <c r="A78" s="200"/>
      <c r="B78" s="203"/>
      <c r="C78" s="13" t="s">
        <v>110</v>
      </c>
      <c r="D78" s="12">
        <v>5</v>
      </c>
      <c r="E78" s="4" t="s">
        <v>190</v>
      </c>
    </row>
    <row r="82" spans="1:4" ht="15.75">
      <c r="A82" s="204" t="s">
        <v>111</v>
      </c>
      <c r="B82" s="204"/>
      <c r="C82" s="59"/>
      <c r="D82" s="59"/>
    </row>
    <row r="84" spans="1:4">
      <c r="A84" s="22" t="s">
        <v>72</v>
      </c>
      <c r="B84" s="22" t="s">
        <v>112</v>
      </c>
    </row>
    <row r="85" spans="1:4">
      <c r="A85" s="6">
        <v>0</v>
      </c>
      <c r="B85" s="5" t="s">
        <v>113</v>
      </c>
    </row>
    <row r="86" spans="1:4">
      <c r="A86" s="6">
        <v>1</v>
      </c>
      <c r="B86" s="5" t="s">
        <v>114</v>
      </c>
    </row>
    <row r="87" spans="1:4">
      <c r="A87" s="6">
        <v>2</v>
      </c>
      <c r="B87" s="5" t="s">
        <v>115</v>
      </c>
    </row>
    <row r="88" spans="1:4">
      <c r="A88" s="6">
        <v>3</v>
      </c>
      <c r="B88" s="5" t="s">
        <v>116</v>
      </c>
    </row>
    <row r="89" spans="1:4">
      <c r="A89" s="6">
        <v>4</v>
      </c>
      <c r="B89" s="5" t="s">
        <v>117</v>
      </c>
    </row>
    <row r="90" spans="1:4">
      <c r="A90" s="6">
        <v>5</v>
      </c>
      <c r="B90" s="5" t="s">
        <v>118</v>
      </c>
    </row>
    <row r="93" spans="1:4" ht="15.75">
      <c r="A93" s="53" t="s">
        <v>119</v>
      </c>
      <c r="B93" s="53"/>
      <c r="C93" s="53"/>
      <c r="D93" s="53"/>
    </row>
    <row r="95" spans="1:4">
      <c r="A95" s="22" t="s">
        <v>82</v>
      </c>
      <c r="B95" s="22" t="s">
        <v>83</v>
      </c>
    </row>
    <row r="96" spans="1:4">
      <c r="A96" s="23" t="s">
        <v>88</v>
      </c>
      <c r="B96" s="12"/>
    </row>
    <row r="97" spans="1:3">
      <c r="A97" s="23" t="s">
        <v>96</v>
      </c>
      <c r="B97" s="12"/>
    </row>
    <row r="98" spans="1:3">
      <c r="A98" s="23" t="s">
        <v>97</v>
      </c>
      <c r="B98" s="12"/>
    </row>
    <row r="99" spans="1:3">
      <c r="A99" s="23" t="s">
        <v>120</v>
      </c>
      <c r="B99" s="12"/>
    </row>
    <row r="100" spans="1:3" ht="15.75">
      <c r="A100" s="24" t="s">
        <v>84</v>
      </c>
      <c r="B100" s="25" t="e">
        <f>AVERAGE(B96:B99)</f>
        <v>#DIV/0!</v>
      </c>
      <c r="C100" s="1" t="s">
        <v>85</v>
      </c>
    </row>
  </sheetData>
  <mergeCells count="30">
    <mergeCell ref="A13:A14"/>
    <mergeCell ref="B13:B14"/>
    <mergeCell ref="A1:D1"/>
    <mergeCell ref="A3:D3"/>
    <mergeCell ref="A4:D4"/>
    <mergeCell ref="B8:B12"/>
    <mergeCell ref="A8:A12"/>
    <mergeCell ref="B15:B17"/>
    <mergeCell ref="A15:A17"/>
    <mergeCell ref="B18:B20"/>
    <mergeCell ref="A18:A20"/>
    <mergeCell ref="B21:B22"/>
    <mergeCell ref="A21:A22"/>
    <mergeCell ref="A29:D29"/>
    <mergeCell ref="B23:B27"/>
    <mergeCell ref="A23:A27"/>
    <mergeCell ref="A32:D32"/>
    <mergeCell ref="A43:B43"/>
    <mergeCell ref="A56:D56"/>
    <mergeCell ref="A57:D57"/>
    <mergeCell ref="A61:A65"/>
    <mergeCell ref="B61:B65"/>
    <mergeCell ref="A66:A67"/>
    <mergeCell ref="B66:B67"/>
    <mergeCell ref="A58:B58"/>
    <mergeCell ref="A68:A73"/>
    <mergeCell ref="B68:B73"/>
    <mergeCell ref="A74:A78"/>
    <mergeCell ref="B74:B78"/>
    <mergeCell ref="A82:B82"/>
  </mergeCells>
  <pageMargins left="0.70866141732283472" right="0.70866141732283472" top="0.74803149606299213" bottom="0.74803149606299213" header="0.31496062992125984" footer="0.31496062992125984"/>
  <pageSetup paperSize="9" scale="47" fitToHeight="2" orientation="landscape" r:id="rId1"/>
  <rowBreaks count="1" manualBreakCount="1">
    <brk id="52"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1"/>
  <sheetViews>
    <sheetView showGridLines="0" view="pageBreakPreview" zoomScale="60" workbookViewId="0">
      <selection activeCell="E6" sqref="E6"/>
    </sheetView>
  </sheetViews>
  <sheetFormatPr defaultColWidth="9.140625" defaultRowHeight="15"/>
  <cols>
    <col min="1" max="1" width="5.42578125" style="1" customWidth="1"/>
    <col min="2" max="2" width="15.85546875" style="1" customWidth="1"/>
    <col min="3" max="3" width="7.42578125" style="1" customWidth="1"/>
    <col min="4" max="4" width="12.7109375" style="1" customWidth="1"/>
    <col min="5" max="9" width="15.7109375" style="1" customWidth="1"/>
    <col min="10" max="16384" width="9.140625" style="1"/>
  </cols>
  <sheetData>
    <row r="1" spans="1:9" ht="21">
      <c r="B1" s="209" t="s">
        <v>32</v>
      </c>
      <c r="C1" s="209"/>
      <c r="D1" s="209"/>
      <c r="E1" s="209"/>
    </row>
    <row r="4" spans="1:9" ht="45">
      <c r="B4" s="6" t="s">
        <v>4</v>
      </c>
      <c r="C4" s="6" t="s">
        <v>122</v>
      </c>
      <c r="D4" s="6" t="s">
        <v>121</v>
      </c>
      <c r="E4" s="6" t="s">
        <v>5</v>
      </c>
    </row>
    <row r="5" spans="1:9">
      <c r="B5" s="7">
        <v>1</v>
      </c>
      <c r="C5" s="2">
        <v>0</v>
      </c>
      <c r="D5" s="2">
        <v>1</v>
      </c>
      <c r="E5" s="2" t="s">
        <v>6</v>
      </c>
    </row>
    <row r="6" spans="1:9">
      <c r="B6" s="7">
        <v>2</v>
      </c>
      <c r="C6" s="2">
        <v>1</v>
      </c>
      <c r="D6" s="2">
        <v>6</v>
      </c>
      <c r="E6" s="8" t="s">
        <v>7</v>
      </c>
    </row>
    <row r="7" spans="1:9">
      <c r="B7" s="7">
        <v>3</v>
      </c>
      <c r="C7" s="2">
        <v>6</v>
      </c>
      <c r="D7" s="2">
        <v>12</v>
      </c>
      <c r="E7" s="9" t="s">
        <v>8</v>
      </c>
    </row>
    <row r="8" spans="1:9">
      <c r="B8" s="7">
        <v>4</v>
      </c>
      <c r="C8" s="2">
        <v>12</v>
      </c>
      <c r="D8" s="2">
        <v>20</v>
      </c>
      <c r="E8" s="10" t="s">
        <v>9</v>
      </c>
    </row>
    <row r="9" spans="1:9" ht="30">
      <c r="B9" s="7">
        <v>5</v>
      </c>
      <c r="C9" s="2">
        <v>20</v>
      </c>
      <c r="D9" s="2">
        <v>25</v>
      </c>
      <c r="E9" s="11" t="s">
        <v>10</v>
      </c>
    </row>
    <row r="10" spans="1:9">
      <c r="B10" s="7"/>
      <c r="C10" s="2"/>
      <c r="D10" s="2"/>
      <c r="E10" s="2"/>
    </row>
    <row r="12" spans="1:9">
      <c r="B12" s="210" t="s">
        <v>123</v>
      </c>
      <c r="C12" s="210"/>
      <c r="D12" s="210"/>
      <c r="E12" s="210"/>
      <c r="F12" s="210"/>
      <c r="G12" s="210"/>
      <c r="H12" s="210"/>
      <c r="I12" s="210"/>
    </row>
    <row r="13" spans="1:9">
      <c r="D13" s="211" t="s">
        <v>179</v>
      </c>
      <c r="E13" s="211"/>
      <c r="F13" s="211"/>
      <c r="G13" s="211"/>
      <c r="H13" s="211"/>
      <c r="I13" s="211"/>
    </row>
    <row r="14" spans="1:9" ht="30">
      <c r="D14" s="22" t="s">
        <v>74</v>
      </c>
      <c r="E14" s="22" t="s">
        <v>75</v>
      </c>
      <c r="F14" s="22" t="s">
        <v>76</v>
      </c>
      <c r="G14" s="22" t="s">
        <v>77</v>
      </c>
      <c r="H14" s="22" t="s">
        <v>78</v>
      </c>
      <c r="I14" s="22" t="s">
        <v>79</v>
      </c>
    </row>
    <row r="15" spans="1:9">
      <c r="D15" s="18">
        <v>0</v>
      </c>
      <c r="E15" s="18">
        <v>1</v>
      </c>
      <c r="F15" s="18">
        <v>2</v>
      </c>
      <c r="G15" s="18">
        <v>3</v>
      </c>
      <c r="H15" s="18">
        <v>4</v>
      </c>
      <c r="I15" s="18">
        <v>5</v>
      </c>
    </row>
    <row r="16" spans="1:9" ht="15" customHeight="1">
      <c r="A16" s="212" t="s">
        <v>180</v>
      </c>
      <c r="B16" s="21" t="s">
        <v>113</v>
      </c>
      <c r="C16" s="18">
        <v>0</v>
      </c>
      <c r="D16" s="27">
        <f t="shared" ref="D16:I21" si="0">D$15*$C16</f>
        <v>0</v>
      </c>
      <c r="E16" s="2">
        <f t="shared" si="0"/>
        <v>0</v>
      </c>
      <c r="F16" s="2">
        <f t="shared" si="0"/>
        <v>0</v>
      </c>
      <c r="G16" s="2">
        <f t="shared" si="0"/>
        <v>0</v>
      </c>
      <c r="H16" s="2">
        <f t="shared" si="0"/>
        <v>0</v>
      </c>
      <c r="I16" s="2">
        <f t="shared" si="0"/>
        <v>0</v>
      </c>
    </row>
    <row r="17" spans="1:9">
      <c r="A17" s="213"/>
      <c r="B17" s="21" t="s">
        <v>114</v>
      </c>
      <c r="C17" s="18">
        <v>1</v>
      </c>
      <c r="D17" s="2">
        <f t="shared" si="0"/>
        <v>0</v>
      </c>
      <c r="E17" s="27">
        <f t="shared" si="0"/>
        <v>1</v>
      </c>
      <c r="F17" s="26">
        <f t="shared" si="0"/>
        <v>2</v>
      </c>
      <c r="G17" s="26">
        <f t="shared" si="0"/>
        <v>3</v>
      </c>
      <c r="H17" s="26">
        <f t="shared" si="0"/>
        <v>4</v>
      </c>
      <c r="I17" s="26">
        <f t="shared" si="0"/>
        <v>5</v>
      </c>
    </row>
    <row r="18" spans="1:9">
      <c r="A18" s="213"/>
      <c r="B18" s="21" t="s">
        <v>115</v>
      </c>
      <c r="C18" s="18">
        <v>2</v>
      </c>
      <c r="D18" s="2">
        <f t="shared" si="0"/>
        <v>0</v>
      </c>
      <c r="E18" s="26">
        <f t="shared" si="0"/>
        <v>2</v>
      </c>
      <c r="F18" s="28">
        <f t="shared" si="0"/>
        <v>4</v>
      </c>
      <c r="G18" s="26">
        <f t="shared" si="0"/>
        <v>6</v>
      </c>
      <c r="H18" s="9">
        <f t="shared" si="0"/>
        <v>8</v>
      </c>
      <c r="I18" s="9">
        <f t="shared" si="0"/>
        <v>10</v>
      </c>
    </row>
    <row r="19" spans="1:9">
      <c r="A19" s="213"/>
      <c r="B19" s="21" t="s">
        <v>116</v>
      </c>
      <c r="C19" s="18">
        <v>3</v>
      </c>
      <c r="D19" s="2">
        <f t="shared" si="0"/>
        <v>0</v>
      </c>
      <c r="E19" s="26">
        <f t="shared" si="0"/>
        <v>3</v>
      </c>
      <c r="F19" s="26">
        <f t="shared" si="0"/>
        <v>6</v>
      </c>
      <c r="G19" s="29">
        <f t="shared" si="0"/>
        <v>9</v>
      </c>
      <c r="H19" s="9">
        <f t="shared" si="0"/>
        <v>12</v>
      </c>
      <c r="I19" s="10">
        <f t="shared" si="0"/>
        <v>15</v>
      </c>
    </row>
    <row r="20" spans="1:9">
      <c r="A20" s="213"/>
      <c r="B20" s="21" t="s">
        <v>117</v>
      </c>
      <c r="C20" s="18">
        <v>4</v>
      </c>
      <c r="D20" s="2">
        <f t="shared" si="0"/>
        <v>0</v>
      </c>
      <c r="E20" s="26">
        <f t="shared" si="0"/>
        <v>4</v>
      </c>
      <c r="F20" s="9">
        <f t="shared" si="0"/>
        <v>8</v>
      </c>
      <c r="G20" s="9">
        <f t="shared" si="0"/>
        <v>12</v>
      </c>
      <c r="H20" s="30">
        <f t="shared" si="0"/>
        <v>16</v>
      </c>
      <c r="I20" s="10">
        <f t="shared" si="0"/>
        <v>20</v>
      </c>
    </row>
    <row r="21" spans="1:9">
      <c r="A21" s="214"/>
      <c r="B21" s="21" t="s">
        <v>118</v>
      </c>
      <c r="C21" s="18">
        <v>5</v>
      </c>
      <c r="D21" s="2">
        <f t="shared" si="0"/>
        <v>0</v>
      </c>
      <c r="E21" s="26">
        <f t="shared" si="0"/>
        <v>5</v>
      </c>
      <c r="F21" s="9">
        <f t="shared" si="0"/>
        <v>10</v>
      </c>
      <c r="G21" s="10">
        <f t="shared" si="0"/>
        <v>15</v>
      </c>
      <c r="H21" s="10">
        <f t="shared" si="0"/>
        <v>20</v>
      </c>
      <c r="I21" s="31">
        <f t="shared" si="0"/>
        <v>25</v>
      </c>
    </row>
  </sheetData>
  <mergeCells count="4">
    <mergeCell ref="B1:E1"/>
    <mergeCell ref="B12:I12"/>
    <mergeCell ref="D13:I13"/>
    <mergeCell ref="A16:A21"/>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1"/>
  <sheetViews>
    <sheetView showGridLines="0" tabSelected="1" zoomScale="70" zoomScaleNormal="70" zoomScalePageLayoutView="70" workbookViewId="0">
      <pane ySplit="6" topLeftCell="A7" activePane="bottomLeft" state="frozen"/>
      <selection pane="bottomLeft" sqref="A1:XFD1048576"/>
    </sheetView>
  </sheetViews>
  <sheetFormatPr defaultColWidth="9.140625" defaultRowHeight="15"/>
  <cols>
    <col min="1" max="1" width="10.85546875" style="4" customWidth="1"/>
    <col min="2" max="2" width="45.28515625" style="4" customWidth="1"/>
    <col min="3" max="3" width="15.7109375" style="15" customWidth="1"/>
    <col min="4" max="4" width="24.42578125" style="15" customWidth="1"/>
    <col min="5" max="5" width="19.28515625" style="15" customWidth="1"/>
    <col min="6" max="6" width="20.28515625" style="15" customWidth="1"/>
    <col min="7" max="7" width="17.42578125" style="4" customWidth="1"/>
    <col min="8" max="8" width="47" style="4" customWidth="1"/>
    <col min="9" max="9" width="17.42578125" style="4" hidden="1" customWidth="1"/>
    <col min="10" max="10" width="29.42578125" style="4" hidden="1" customWidth="1"/>
    <col min="11" max="16384" width="9.140625" style="4"/>
  </cols>
  <sheetData>
    <row r="1" spans="1:10" ht="23.25">
      <c r="A1" s="215" t="s">
        <v>130</v>
      </c>
      <c r="B1" s="215"/>
      <c r="C1" s="215"/>
      <c r="D1" s="215"/>
      <c r="E1" s="215"/>
      <c r="F1" s="215"/>
      <c r="G1" s="215"/>
      <c r="H1" s="215"/>
      <c r="I1" s="215"/>
      <c r="J1" s="215"/>
    </row>
    <row r="3" spans="1:10" ht="18.75">
      <c r="A3" s="216"/>
      <c r="B3" s="216"/>
      <c r="C3" s="216"/>
      <c r="D3" s="216"/>
      <c r="E3" s="216"/>
      <c r="F3" s="216"/>
      <c r="G3" s="216"/>
      <c r="H3" s="216"/>
      <c r="I3" s="216"/>
      <c r="J3" s="216"/>
    </row>
    <row r="5" spans="1:10" ht="15" customHeight="1">
      <c r="A5" s="217" t="s">
        <v>171</v>
      </c>
      <c r="B5" s="217" t="s">
        <v>131</v>
      </c>
      <c r="C5" s="217" t="s">
        <v>177</v>
      </c>
      <c r="D5" s="217" t="s">
        <v>178</v>
      </c>
      <c r="E5" s="217"/>
      <c r="F5" s="217"/>
      <c r="G5" s="217"/>
      <c r="H5" s="217"/>
    </row>
    <row r="6" spans="1:10" ht="83.25" customHeight="1">
      <c r="A6" s="217"/>
      <c r="B6" s="217"/>
      <c r="C6" s="217"/>
      <c r="D6" s="36" t="s">
        <v>202</v>
      </c>
      <c r="E6" s="51" t="s">
        <v>203</v>
      </c>
      <c r="F6" s="51" t="s">
        <v>182</v>
      </c>
      <c r="G6" s="36" t="s">
        <v>204</v>
      </c>
      <c r="H6" s="36" t="s">
        <v>132</v>
      </c>
      <c r="I6" s="34" t="s">
        <v>133</v>
      </c>
      <c r="J6" s="3" t="s">
        <v>25</v>
      </c>
    </row>
    <row r="7" spans="1:10" ht="18.75">
      <c r="A7" s="37" t="s">
        <v>172</v>
      </c>
      <c r="B7" s="38" t="s">
        <v>194</v>
      </c>
      <c r="C7" s="39" t="s">
        <v>176</v>
      </c>
      <c r="D7" s="40"/>
      <c r="E7" s="40"/>
      <c r="F7" s="40"/>
      <c r="G7" s="63"/>
      <c r="H7" s="63" t="s">
        <v>260</v>
      </c>
      <c r="I7" s="35" t="s">
        <v>136</v>
      </c>
      <c r="J7" s="32"/>
    </row>
    <row r="8" spans="1:10" ht="56.25">
      <c r="A8" s="37" t="s">
        <v>173</v>
      </c>
      <c r="B8" s="38" t="s">
        <v>193</v>
      </c>
      <c r="C8" s="39" t="s">
        <v>176</v>
      </c>
      <c r="D8" s="40"/>
      <c r="E8" s="40"/>
      <c r="F8" s="40"/>
      <c r="G8" s="63" t="s">
        <v>183</v>
      </c>
      <c r="H8" s="63" t="s">
        <v>246</v>
      </c>
      <c r="I8" s="35"/>
      <c r="J8" s="32"/>
    </row>
    <row r="9" spans="1:10" ht="18.75">
      <c r="A9" s="37" t="s">
        <v>174</v>
      </c>
      <c r="B9" s="38" t="s">
        <v>175</v>
      </c>
      <c r="C9" s="39" t="s">
        <v>176</v>
      </c>
      <c r="D9" s="40"/>
      <c r="E9" s="40"/>
      <c r="F9" s="40"/>
      <c r="G9" s="63"/>
      <c r="H9" s="63" t="s">
        <v>244</v>
      </c>
      <c r="I9" s="35"/>
      <c r="J9" s="32"/>
    </row>
    <row r="10" spans="1:10" ht="37.5">
      <c r="A10" s="55" t="s">
        <v>134</v>
      </c>
      <c r="B10" s="38" t="s">
        <v>197</v>
      </c>
      <c r="C10" s="40"/>
      <c r="D10" s="39" t="s">
        <v>169</v>
      </c>
      <c r="E10" s="39" t="s">
        <v>61</v>
      </c>
      <c r="F10" s="39"/>
      <c r="G10" s="38" t="s">
        <v>183</v>
      </c>
      <c r="H10" s="38" t="s">
        <v>245</v>
      </c>
      <c r="I10" s="35" t="s">
        <v>136</v>
      </c>
      <c r="J10" s="32"/>
    </row>
    <row r="11" spans="1:10" ht="56.25">
      <c r="A11" s="55" t="s">
        <v>137</v>
      </c>
      <c r="B11" s="38" t="s">
        <v>138</v>
      </c>
      <c r="C11" s="40"/>
      <c r="D11" s="39" t="s">
        <v>169</v>
      </c>
      <c r="E11" s="39" t="s">
        <v>60</v>
      </c>
      <c r="F11" s="39"/>
      <c r="G11" s="38" t="s">
        <v>184</v>
      </c>
      <c r="H11" s="38" t="s">
        <v>251</v>
      </c>
      <c r="I11" s="35" t="s">
        <v>136</v>
      </c>
      <c r="J11" s="32" t="s">
        <v>139</v>
      </c>
    </row>
    <row r="12" spans="1:10" ht="56.25">
      <c r="A12" s="55" t="s">
        <v>126</v>
      </c>
      <c r="B12" s="38" t="s">
        <v>140</v>
      </c>
      <c r="C12" s="40"/>
      <c r="D12" s="39" t="s">
        <v>169</v>
      </c>
      <c r="E12" s="39" t="s">
        <v>61</v>
      </c>
      <c r="F12" s="39"/>
      <c r="G12" s="38" t="s">
        <v>183</v>
      </c>
      <c r="H12" s="38" t="s">
        <v>248</v>
      </c>
      <c r="I12" s="35" t="s">
        <v>136</v>
      </c>
      <c r="J12" s="32"/>
    </row>
    <row r="13" spans="1:10" ht="75">
      <c r="A13" s="55" t="s">
        <v>141</v>
      </c>
      <c r="B13" s="38" t="s">
        <v>186</v>
      </c>
      <c r="C13" s="40"/>
      <c r="D13" s="39" t="s">
        <v>169</v>
      </c>
      <c r="E13" s="39" t="s">
        <v>60</v>
      </c>
      <c r="F13" s="39"/>
      <c r="G13" s="38" t="s">
        <v>184</v>
      </c>
      <c r="H13" s="38"/>
      <c r="I13" s="35" t="s">
        <v>142</v>
      </c>
      <c r="J13" s="32" t="s">
        <v>143</v>
      </c>
    </row>
    <row r="14" spans="1:10" ht="57" customHeight="1">
      <c r="A14" s="37" t="s">
        <v>144</v>
      </c>
      <c r="B14" s="38" t="s">
        <v>145</v>
      </c>
      <c r="C14" s="40"/>
      <c r="D14" s="39" t="s">
        <v>170</v>
      </c>
      <c r="E14" s="39" t="s">
        <v>61</v>
      </c>
      <c r="F14" s="39"/>
      <c r="G14" s="38" t="s">
        <v>183</v>
      </c>
      <c r="H14" s="38" t="s">
        <v>248</v>
      </c>
      <c r="I14" s="35" t="s">
        <v>146</v>
      </c>
      <c r="J14" s="32" t="s">
        <v>147</v>
      </c>
    </row>
    <row r="15" spans="1:10" ht="56.25">
      <c r="A15" s="37" t="s">
        <v>27</v>
      </c>
      <c r="B15" s="38" t="s">
        <v>148</v>
      </c>
      <c r="C15" s="40"/>
      <c r="D15" s="39" t="s">
        <v>170</v>
      </c>
      <c r="E15" s="39" t="s">
        <v>61</v>
      </c>
      <c r="F15" s="56"/>
      <c r="G15" s="38" t="s">
        <v>183</v>
      </c>
      <c r="H15" s="38" t="s">
        <v>248</v>
      </c>
      <c r="I15" s="35" t="s">
        <v>146</v>
      </c>
      <c r="J15" s="32" t="s">
        <v>143</v>
      </c>
    </row>
    <row r="16" spans="1:10" ht="56.25">
      <c r="A16" s="55" t="s">
        <v>149</v>
      </c>
      <c r="B16" s="38" t="s">
        <v>187</v>
      </c>
      <c r="C16" s="40"/>
      <c r="D16" s="39" t="s">
        <v>169</v>
      </c>
      <c r="E16" s="39" t="s">
        <v>61</v>
      </c>
      <c r="F16" s="39"/>
      <c r="G16" s="38" t="s">
        <v>135</v>
      </c>
      <c r="H16" s="63" t="s">
        <v>250</v>
      </c>
      <c r="I16" s="35" t="s">
        <v>146</v>
      </c>
      <c r="J16" s="32" t="s">
        <v>150</v>
      </c>
    </row>
    <row r="17" spans="1:10" ht="56.25">
      <c r="A17" s="55" t="s">
        <v>128</v>
      </c>
      <c r="B17" s="38" t="s">
        <v>188</v>
      </c>
      <c r="C17" s="40"/>
      <c r="D17" s="39" t="s">
        <v>169</v>
      </c>
      <c r="E17" s="39" t="s">
        <v>61</v>
      </c>
      <c r="F17" s="39"/>
      <c r="G17" s="38" t="s">
        <v>135</v>
      </c>
      <c r="H17" s="38" t="s">
        <v>246</v>
      </c>
      <c r="I17" s="35" t="s">
        <v>146</v>
      </c>
      <c r="J17" s="32" t="s">
        <v>150</v>
      </c>
    </row>
    <row r="18" spans="1:10" ht="99.75" customHeight="1">
      <c r="A18" s="55" t="s">
        <v>151</v>
      </c>
      <c r="B18" s="38" t="s">
        <v>152</v>
      </c>
      <c r="C18" s="40"/>
      <c r="D18" s="39" t="s">
        <v>169</v>
      </c>
      <c r="E18" s="39" t="s">
        <v>61</v>
      </c>
      <c r="F18" s="39"/>
      <c r="G18" s="38" t="s">
        <v>183</v>
      </c>
      <c r="H18" s="63" t="s">
        <v>246</v>
      </c>
      <c r="I18" s="35" t="s">
        <v>142</v>
      </c>
      <c r="J18" s="32" t="s">
        <v>153</v>
      </c>
    </row>
    <row r="19" spans="1:10" ht="97.5" customHeight="1">
      <c r="A19" s="37" t="s">
        <v>154</v>
      </c>
      <c r="B19" s="38" t="s">
        <v>155</v>
      </c>
      <c r="C19" s="40"/>
      <c r="D19" s="39" t="s">
        <v>169</v>
      </c>
      <c r="E19" s="39" t="s">
        <v>61</v>
      </c>
      <c r="F19" s="39"/>
      <c r="G19" s="38" t="s">
        <v>135</v>
      </c>
      <c r="H19" s="63" t="s">
        <v>246</v>
      </c>
      <c r="I19" s="35" t="s">
        <v>146</v>
      </c>
      <c r="J19" s="32" t="s">
        <v>156</v>
      </c>
    </row>
    <row r="20" spans="1:10" ht="59.25" customHeight="1">
      <c r="A20" s="55" t="s">
        <v>157</v>
      </c>
      <c r="B20" s="38" t="s">
        <v>158</v>
      </c>
      <c r="C20" s="40"/>
      <c r="D20" s="39" t="s">
        <v>170</v>
      </c>
      <c r="E20" s="39" t="s">
        <v>61</v>
      </c>
      <c r="F20" s="39"/>
      <c r="G20" s="63" t="s">
        <v>135</v>
      </c>
      <c r="H20" s="38" t="s">
        <v>249</v>
      </c>
      <c r="I20" s="35" t="s">
        <v>146</v>
      </c>
      <c r="J20" s="32" t="s">
        <v>159</v>
      </c>
    </row>
    <row r="21" spans="1:10" ht="37.5">
      <c r="A21" s="55" t="s">
        <v>160</v>
      </c>
      <c r="B21" s="38" t="s">
        <v>161</v>
      </c>
      <c r="C21" s="40"/>
      <c r="D21" s="39" t="s">
        <v>169</v>
      </c>
      <c r="E21" s="39" t="s">
        <v>61</v>
      </c>
      <c r="F21" s="39"/>
      <c r="G21" s="38" t="s">
        <v>183</v>
      </c>
      <c r="H21" s="38" t="s">
        <v>247</v>
      </c>
      <c r="I21" s="35" t="s">
        <v>146</v>
      </c>
      <c r="J21" s="32" t="s">
        <v>143</v>
      </c>
    </row>
    <row r="22" spans="1:10" ht="39.75" customHeight="1">
      <c r="A22" s="37" t="s">
        <v>127</v>
      </c>
      <c r="B22" s="38" t="s">
        <v>162</v>
      </c>
      <c r="C22" s="40"/>
      <c r="D22" s="39" t="s">
        <v>170</v>
      </c>
      <c r="E22" s="39" t="s">
        <v>60</v>
      </c>
      <c r="F22" s="56"/>
      <c r="G22" s="38" t="s">
        <v>185</v>
      </c>
      <c r="H22" s="38"/>
      <c r="I22" s="35" t="s">
        <v>142</v>
      </c>
      <c r="J22" s="32" t="s">
        <v>163</v>
      </c>
    </row>
    <row r="23" spans="1:10" ht="37.5">
      <c r="A23" s="37" t="s">
        <v>164</v>
      </c>
      <c r="B23" s="38" t="s">
        <v>165</v>
      </c>
      <c r="C23" s="40"/>
      <c r="D23" s="39" t="s">
        <v>170</v>
      </c>
      <c r="E23" s="39" t="s">
        <v>60</v>
      </c>
      <c r="F23" s="56"/>
      <c r="G23" s="38" t="s">
        <v>185</v>
      </c>
      <c r="H23" s="38"/>
      <c r="I23" s="35" t="s">
        <v>142</v>
      </c>
      <c r="J23" s="32" t="s">
        <v>166</v>
      </c>
    </row>
    <row r="24" spans="1:10" ht="75">
      <c r="A24" s="37" t="s">
        <v>229</v>
      </c>
      <c r="B24" s="38" t="s">
        <v>230</v>
      </c>
      <c r="C24" s="40"/>
      <c r="D24" s="39" t="s">
        <v>170</v>
      </c>
      <c r="E24" s="39" t="s">
        <v>60</v>
      </c>
      <c r="F24" s="56"/>
      <c r="G24" s="38" t="s">
        <v>135</v>
      </c>
      <c r="H24" s="63"/>
      <c r="I24" s="35" t="s">
        <v>142</v>
      </c>
      <c r="J24" s="32" t="s">
        <v>166</v>
      </c>
    </row>
    <row r="26" spans="1:10">
      <c r="A26" s="57"/>
      <c r="B26" s="4" t="s">
        <v>189</v>
      </c>
    </row>
    <row r="27" spans="1:10" ht="30" hidden="1">
      <c r="G27" s="33" t="s">
        <v>191</v>
      </c>
      <c r="H27" s="33" t="s">
        <v>167</v>
      </c>
      <c r="I27" s="33" t="s">
        <v>168</v>
      </c>
    </row>
    <row r="28" spans="1:10" hidden="1">
      <c r="G28" s="4" t="s">
        <v>183</v>
      </c>
      <c r="I28" s="4" t="s">
        <v>136</v>
      </c>
    </row>
    <row r="29" spans="1:10" hidden="1">
      <c r="G29" s="4" t="s">
        <v>135</v>
      </c>
      <c r="I29" s="4" t="s">
        <v>146</v>
      </c>
    </row>
    <row r="30" spans="1:10" hidden="1">
      <c r="G30" s="4" t="s">
        <v>184</v>
      </c>
      <c r="I30" s="4" t="s">
        <v>142</v>
      </c>
    </row>
    <row r="31" spans="1:10" hidden="1">
      <c r="G31" s="4" t="s">
        <v>185</v>
      </c>
    </row>
  </sheetData>
  <mergeCells count="6">
    <mergeCell ref="A1:J1"/>
    <mergeCell ref="A3:J3"/>
    <mergeCell ref="A5:A6"/>
    <mergeCell ref="B5:B6"/>
    <mergeCell ref="C5:C6"/>
    <mergeCell ref="D5:H5"/>
  </mergeCells>
  <dataValidations count="3">
    <dataValidation type="list" allowBlank="1" showInputMessage="1" showErrorMessage="1" sqref="G10:G24" xr:uid="{00000000-0002-0000-0B00-000000000000}">
      <formula1>$G$28:$G$31</formula1>
    </dataValidation>
    <dataValidation type="list" allowBlank="1" showInputMessage="1" showErrorMessage="1" sqref="G7:G9" xr:uid="{00000000-0002-0000-0B00-000001000000}">
      <formula1>$G$28:$G$30</formula1>
    </dataValidation>
    <dataValidation type="list" allowBlank="1" showInputMessage="1" showErrorMessage="1" sqref="I7:I24" xr:uid="{00000000-0002-0000-0B00-000002000000}">
      <formula1>$I$28:$I$30</formula1>
    </dataValidation>
  </dataValidations>
  <pageMargins left="0.25" right="0.25" top="0.75" bottom="0.75" header="0.3" footer="0.3"/>
  <pageSetup paperSize="9" scale="71"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2"/>
  <sheetViews>
    <sheetView showGridLines="0" view="pageBreakPreview" topLeftCell="A3" zoomScaleNormal="90" zoomScalePageLayoutView="90" workbookViewId="0">
      <selection activeCell="B21" sqref="B21:B22"/>
    </sheetView>
  </sheetViews>
  <sheetFormatPr defaultColWidth="8.85546875" defaultRowHeight="15"/>
  <cols>
    <col min="1" max="1" width="39.140625" bestFit="1" customWidth="1"/>
    <col min="2" max="2" width="63.85546875" bestFit="1" customWidth="1"/>
    <col min="3" max="3" width="17.7109375" customWidth="1"/>
    <col min="4" max="4" width="16" bestFit="1" customWidth="1"/>
    <col min="5" max="5" width="8.7109375" customWidth="1"/>
  </cols>
  <sheetData>
    <row r="1" spans="1:4" ht="23.25">
      <c r="A1" s="88" t="s">
        <v>272</v>
      </c>
    </row>
    <row r="4" spans="1:4" ht="15.75" thickBot="1"/>
    <row r="5" spans="1:4" ht="38.25" thickBot="1">
      <c r="A5" s="58" t="s">
        <v>299</v>
      </c>
      <c r="B5" s="58" t="s">
        <v>200</v>
      </c>
      <c r="C5" s="58" t="s">
        <v>205</v>
      </c>
      <c r="D5" s="58" t="s">
        <v>201</v>
      </c>
    </row>
    <row r="6" spans="1:4" ht="15" customHeight="1" thickBot="1">
      <c r="A6" s="135" t="s">
        <v>300</v>
      </c>
      <c r="B6" s="102" t="s">
        <v>217</v>
      </c>
      <c r="C6" s="102"/>
      <c r="D6" s="101" t="s">
        <v>301</v>
      </c>
    </row>
    <row r="7" spans="1:4" ht="15.75" thickBot="1">
      <c r="A7" s="136"/>
      <c r="B7" s="102" t="s">
        <v>216</v>
      </c>
      <c r="C7" s="102"/>
      <c r="D7" s="101" t="s">
        <v>24</v>
      </c>
    </row>
    <row r="8" spans="1:4" ht="15.75" thickBot="1">
      <c r="A8" s="137"/>
      <c r="B8" s="102" t="s">
        <v>213</v>
      </c>
      <c r="C8" s="102"/>
      <c r="D8" s="101" t="s">
        <v>228</v>
      </c>
    </row>
    <row r="9" spans="1:4" ht="15.75" thickBot="1">
      <c r="A9" s="114"/>
      <c r="B9" s="102" t="s">
        <v>302</v>
      </c>
      <c r="C9" s="102"/>
      <c r="D9" s="101" t="s">
        <v>26</v>
      </c>
    </row>
    <row r="10" spans="1:4" ht="15.75" thickBot="1">
      <c r="A10" s="114"/>
      <c r="B10" s="102" t="s">
        <v>243</v>
      </c>
      <c r="C10" s="102"/>
      <c r="D10" s="101" t="s">
        <v>24</v>
      </c>
    </row>
    <row r="11" spans="1:4" ht="15.75" thickBot="1">
      <c r="A11" s="114" t="s">
        <v>208</v>
      </c>
      <c r="B11" s="102" t="s">
        <v>210</v>
      </c>
      <c r="C11" s="102"/>
      <c r="D11" s="101" t="s">
        <v>219</v>
      </c>
    </row>
    <row r="12" spans="1:4" ht="15.75" thickBot="1">
      <c r="A12" s="115"/>
      <c r="B12" s="102" t="s">
        <v>303</v>
      </c>
      <c r="C12" s="101">
        <v>2018</v>
      </c>
      <c r="D12" s="101"/>
    </row>
    <row r="13" spans="1:4" ht="15.75" thickBot="1">
      <c r="A13" s="116"/>
      <c r="B13" s="102" t="s">
        <v>207</v>
      </c>
      <c r="C13" s="101"/>
      <c r="D13" s="101" t="s">
        <v>218</v>
      </c>
    </row>
    <row r="14" spans="1:4" ht="15.75" thickBot="1">
      <c r="A14" s="116"/>
      <c r="B14" s="102" t="s">
        <v>211</v>
      </c>
      <c r="C14" s="101"/>
      <c r="D14" s="101" t="s">
        <v>218</v>
      </c>
    </row>
    <row r="15" spans="1:4" ht="15.75" thickBot="1">
      <c r="A15" s="116"/>
      <c r="B15" s="102" t="s">
        <v>214</v>
      </c>
      <c r="C15" s="101"/>
      <c r="D15" s="101" t="s">
        <v>218</v>
      </c>
    </row>
    <row r="16" spans="1:4" ht="15.75" thickBot="1">
      <c r="A16" s="117" t="s">
        <v>206</v>
      </c>
      <c r="B16" s="102" t="s">
        <v>215</v>
      </c>
      <c r="C16" s="101"/>
      <c r="D16" s="101" t="s">
        <v>218</v>
      </c>
    </row>
    <row r="17" spans="1:4">
      <c r="A17" s="114"/>
      <c r="B17" s="140" t="s">
        <v>337</v>
      </c>
      <c r="C17" s="100"/>
      <c r="D17" s="138" t="s">
        <v>228</v>
      </c>
    </row>
    <row r="18" spans="1:4" ht="15.75" thickBot="1">
      <c r="A18" s="117" t="s">
        <v>212</v>
      </c>
      <c r="B18" s="141"/>
      <c r="C18" s="101">
        <v>2017</v>
      </c>
      <c r="D18" s="139"/>
    </row>
    <row r="19" spans="1:4" ht="15.75" thickBot="1">
      <c r="A19" s="114"/>
      <c r="B19" s="102" t="s">
        <v>305</v>
      </c>
      <c r="C19" s="101">
        <v>2017</v>
      </c>
      <c r="D19" s="101" t="s">
        <v>333</v>
      </c>
    </row>
    <row r="20" spans="1:4" ht="41.25" thickBot="1">
      <c r="A20" s="117" t="s">
        <v>304</v>
      </c>
      <c r="B20" s="102" t="s">
        <v>306</v>
      </c>
      <c r="C20" s="101">
        <v>2017</v>
      </c>
      <c r="D20" s="101" t="s">
        <v>307</v>
      </c>
    </row>
    <row r="21" spans="1:4">
      <c r="A21" s="135" t="s">
        <v>334</v>
      </c>
      <c r="B21" s="138" t="s">
        <v>335</v>
      </c>
      <c r="C21" s="138">
        <v>2018</v>
      </c>
      <c r="D21" s="138" t="s">
        <v>336</v>
      </c>
    </row>
    <row r="22" spans="1:4" ht="15.75" thickBot="1">
      <c r="A22" s="137"/>
      <c r="B22" s="139"/>
      <c r="C22" s="139"/>
      <c r="D22" s="139"/>
    </row>
  </sheetData>
  <mergeCells count="7">
    <mergeCell ref="A6:A8"/>
    <mergeCell ref="D17:D18"/>
    <mergeCell ref="A21:A22"/>
    <mergeCell ref="C21:C22"/>
    <mergeCell ref="D21:D22"/>
    <mergeCell ref="B21:B22"/>
    <mergeCell ref="B17:B18"/>
  </mergeCells>
  <pageMargins left="0.70866141732283472" right="0.70866141732283472" top="0.74803149606299213" bottom="0.74803149606299213" header="0.31496062992125984" footer="0.31496062992125984"/>
  <pageSetup paperSize="9" scale="95"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1"/>
  <sheetViews>
    <sheetView showGridLines="0" view="pageBreakPreview" topLeftCell="B12" zoomScale="70" zoomScaleNormal="90" zoomScaleSheetLayoutView="70" zoomScalePageLayoutView="90" workbookViewId="0">
      <selection activeCell="B21" sqref="B21:C22"/>
    </sheetView>
  </sheetViews>
  <sheetFormatPr defaultColWidth="9.140625" defaultRowHeight="15"/>
  <cols>
    <col min="1" max="1" width="4.42578125" style="1" customWidth="1"/>
    <col min="2" max="2" width="18.140625" style="1" customWidth="1"/>
    <col min="3" max="3" width="20.7109375" style="1" customWidth="1"/>
    <col min="4" max="4" width="18.7109375" style="1" customWidth="1"/>
    <col min="5" max="5" width="22.7109375" style="1" customWidth="1"/>
    <col min="6" max="6" width="68.85546875" style="1" customWidth="1"/>
    <col min="7" max="7" width="13.42578125" style="1" hidden="1" customWidth="1"/>
    <col min="8" max="8" width="30.28515625" style="1" hidden="1" customWidth="1"/>
    <col min="9" max="10" width="20.7109375" style="1" customWidth="1"/>
    <col min="11" max="12" width="15.85546875" style="1" customWidth="1"/>
    <col min="13" max="13" width="13" style="1" customWidth="1"/>
    <col min="14" max="14" width="18.42578125" style="1" customWidth="1"/>
    <col min="15" max="15" width="26.42578125" style="1" customWidth="1"/>
    <col min="16" max="16" width="20.140625" style="1" customWidth="1"/>
    <col min="17" max="16384" width="9.140625" style="1"/>
  </cols>
  <sheetData>
    <row r="1" spans="1:16" ht="23.25">
      <c r="C1" s="145" t="s">
        <v>181</v>
      </c>
      <c r="D1" s="145"/>
      <c r="E1" s="145"/>
      <c r="F1" s="145"/>
      <c r="G1" s="145"/>
      <c r="H1" s="145"/>
      <c r="I1" s="145"/>
      <c r="J1" s="145"/>
      <c r="K1" s="145"/>
      <c r="L1" s="145"/>
      <c r="M1" s="145"/>
      <c r="N1" s="145"/>
      <c r="O1" s="145"/>
      <c r="P1" s="145"/>
    </row>
    <row r="4" spans="1:16" ht="30" customHeight="1">
      <c r="B4" s="150" t="s">
        <v>14</v>
      </c>
      <c r="C4" s="151"/>
      <c r="D4" s="151"/>
      <c r="E4" s="152"/>
    </row>
    <row r="5" spans="1:16" ht="18.75">
      <c r="B5" s="153" t="s">
        <v>15</v>
      </c>
      <c r="C5" s="153"/>
      <c r="D5" s="153"/>
      <c r="E5" s="153"/>
    </row>
    <row r="6" spans="1:16" ht="18.75">
      <c r="B6" s="154" t="s">
        <v>16</v>
      </c>
      <c r="C6" s="155"/>
      <c r="D6" s="155"/>
      <c r="E6" s="156"/>
    </row>
    <row r="7" spans="1:16" ht="18.75">
      <c r="B7" s="153" t="s">
        <v>17</v>
      </c>
      <c r="C7" s="153"/>
      <c r="D7" s="153"/>
      <c r="E7" s="153"/>
    </row>
    <row r="8" spans="1:16" hidden="1"/>
    <row r="9" spans="1:16" hidden="1"/>
    <row r="11" spans="1:16" s="17" customFormat="1" ht="52.5" customHeight="1">
      <c r="A11" s="146" t="s">
        <v>28</v>
      </c>
      <c r="B11" s="146"/>
      <c r="C11" s="146"/>
      <c r="D11" s="146"/>
      <c r="E11" s="146"/>
      <c r="F11" s="81" t="s">
        <v>29</v>
      </c>
      <c r="G11" s="146" t="s">
        <v>34</v>
      </c>
      <c r="H11" s="146"/>
      <c r="I11" s="146"/>
      <c r="J11" s="146"/>
      <c r="K11" s="147" t="s">
        <v>30</v>
      </c>
      <c r="L11" s="147"/>
      <c r="M11" s="147"/>
      <c r="N11" s="147"/>
      <c r="O11" s="148" t="s">
        <v>31</v>
      </c>
      <c r="P11" s="149"/>
    </row>
    <row r="12" spans="1:16" s="4" customFormat="1" ht="75">
      <c r="A12" s="42" t="s">
        <v>0</v>
      </c>
      <c r="B12" s="42" t="s">
        <v>200</v>
      </c>
      <c r="C12" s="42" t="s">
        <v>12</v>
      </c>
      <c r="D12" s="42" t="s">
        <v>18</v>
      </c>
      <c r="E12" s="42" t="s">
        <v>13</v>
      </c>
      <c r="F12" s="42" t="s">
        <v>11</v>
      </c>
      <c r="G12" s="42" t="s">
        <v>22</v>
      </c>
      <c r="H12" s="42" t="s">
        <v>21</v>
      </c>
      <c r="I12" s="42" t="s">
        <v>19</v>
      </c>
      <c r="J12" s="42" t="s">
        <v>20</v>
      </c>
      <c r="K12" s="45" t="s">
        <v>1</v>
      </c>
      <c r="L12" s="45" t="s">
        <v>2</v>
      </c>
      <c r="M12" s="45" t="s">
        <v>3</v>
      </c>
      <c r="N12" s="45" t="s">
        <v>23</v>
      </c>
      <c r="O12" s="45" t="s">
        <v>124</v>
      </c>
      <c r="P12" s="45" t="s">
        <v>125</v>
      </c>
    </row>
    <row r="13" spans="1:16" ht="168.75">
      <c r="A13" s="44">
        <v>1</v>
      </c>
      <c r="B13" s="52" t="s">
        <v>15</v>
      </c>
      <c r="C13" s="157" t="s">
        <v>309</v>
      </c>
      <c r="D13" s="157" t="s">
        <v>310</v>
      </c>
      <c r="E13" s="157" t="s">
        <v>255</v>
      </c>
      <c r="F13" s="94" t="s">
        <v>257</v>
      </c>
      <c r="G13" s="43"/>
      <c r="H13" s="44"/>
      <c r="I13" s="52" t="s">
        <v>349</v>
      </c>
      <c r="J13" s="119" t="s">
        <v>344</v>
      </c>
      <c r="K13" s="54">
        <v>3</v>
      </c>
      <c r="L13" s="54">
        <v>2.5</v>
      </c>
      <c r="M13" s="64">
        <f>K13*L13</f>
        <v>7.5</v>
      </c>
      <c r="N13" s="54" t="str">
        <f>IF(K13="","",IF(AND('Area A'!M13&gt;='Tabella valutazione rischi'!$C$5,'Area A'!M13&lt;='Tabella valutazione rischi'!$D$5),'Tabella valutazione rischi'!$E$5,IF(AND('Area A'!M13&gt;'Tabella valutazione rischi'!$C$6,'Area A'!M13&lt;='Tabella valutazione rischi'!$D$6),'Tabella valutazione rischi'!$E$6,IF(AND('Area A'!M13&gt;'Tabella valutazione rischi'!$C$7,'Area A'!M13&lt;='Tabella valutazione rischi'!$D$7),'Tabella valutazione rischi'!$E$7,IF(AND('Area A'!M13&gt;'Tabella valutazione rischi'!$C$8,'Area A'!M13&lt;='Tabella valutazione rischi'!$D$8),'Tabella valutazione rischi'!$E$8,IF(AND('Area A'!M13&gt;'Tabella valutazione rischi'!$C$9,'Area A'!M13&lt;='Tabella valutazione rischi'!$D$9),'Tabella valutazione rischi'!$E$9,""))))))</f>
        <v>MEDIO</v>
      </c>
      <c r="O13" s="52"/>
      <c r="P13" s="52"/>
    </row>
    <row r="14" spans="1:16" ht="75">
      <c r="A14" s="44">
        <v>2</v>
      </c>
      <c r="B14" s="52" t="s">
        <v>16</v>
      </c>
      <c r="C14" s="158"/>
      <c r="D14" s="158"/>
      <c r="E14" s="158"/>
      <c r="F14" s="94" t="s">
        <v>252</v>
      </c>
      <c r="G14" s="43"/>
      <c r="H14" s="44"/>
      <c r="I14" s="52" t="s">
        <v>340</v>
      </c>
      <c r="J14" s="119" t="s">
        <v>344</v>
      </c>
      <c r="K14" s="54">
        <v>2.83</v>
      </c>
      <c r="L14" s="54">
        <v>2.5</v>
      </c>
      <c r="M14" s="64">
        <f>K14*L14</f>
        <v>7.0750000000000002</v>
      </c>
      <c r="N14" s="54" t="str">
        <f>IF(K14="","",IF(AND('Area A'!M14&gt;='Tabella valutazione rischi'!$C$5,'Area A'!M14&lt;='Tabella valutazione rischi'!$D$5),'Tabella valutazione rischi'!$E$5,IF(AND('Area A'!M14&gt;'Tabella valutazione rischi'!$C$6,'Area A'!M14&lt;='Tabella valutazione rischi'!$D$6),'Tabella valutazione rischi'!$E$6,IF(AND('Area A'!M14&gt;'Tabella valutazione rischi'!$C$7,'Area A'!M14&lt;='Tabella valutazione rischi'!$D$7),'Tabella valutazione rischi'!$E$7,IF(AND('Area A'!M14&gt;'Tabella valutazione rischi'!$C$8,'Area A'!M14&lt;='Tabella valutazione rischi'!$D$8),'Tabella valutazione rischi'!$E$8,IF(AND('Area A'!M14&gt;'Tabella valutazione rischi'!$C$9,'Area A'!M14&lt;='Tabella valutazione rischi'!$D$9),'Tabella valutazione rischi'!$E$9,""))))))</f>
        <v>MEDIO</v>
      </c>
      <c r="O14" s="52"/>
      <c r="P14" s="52"/>
    </row>
    <row r="15" spans="1:16" ht="56.25">
      <c r="A15" s="143">
        <v>3</v>
      </c>
      <c r="B15" s="144" t="s">
        <v>17</v>
      </c>
      <c r="C15" s="158"/>
      <c r="D15" s="158"/>
      <c r="E15" s="158"/>
      <c r="F15" s="94" t="s">
        <v>195</v>
      </c>
      <c r="G15" s="82"/>
      <c r="H15" s="83"/>
      <c r="I15" s="86" t="s">
        <v>339</v>
      </c>
      <c r="J15" s="119" t="s">
        <v>344</v>
      </c>
      <c r="K15" s="84">
        <v>2.67</v>
      </c>
      <c r="L15" s="84">
        <v>2.25</v>
      </c>
      <c r="M15" s="64">
        <f>K15*L15</f>
        <v>6.0075000000000003</v>
      </c>
      <c r="N15" s="54" t="str">
        <f>IF(K15="","",IF(AND('Area A'!M15&gt;='Tabella valutazione rischi'!$C$5,'Area A'!M15&lt;='Tabella valutazione rischi'!$D$5),'Tabella valutazione rischi'!$E$5,IF(AND('Area A'!M15&gt;'Tabella valutazione rischi'!$C$6,'Area A'!M15&lt;='Tabella valutazione rischi'!$D$6),'Tabella valutazione rischi'!$E$6,IF(AND('Area A'!M15&gt;'Tabella valutazione rischi'!$C$7,'Area A'!M15&lt;='Tabella valutazione rischi'!$D$7),'Tabella valutazione rischi'!$E$7,IF(AND('Area A'!M15&gt;'Tabella valutazione rischi'!$C$8,'Area A'!M15&lt;='Tabella valutazione rischi'!$D$8),'Tabella valutazione rischi'!$E$8,IF(AND('Area A'!M15&gt;'Tabella valutazione rischi'!$C$9,'Area A'!M15&lt;='Tabella valutazione rischi'!$D$9),'Tabella valutazione rischi'!$E$9,""))))))</f>
        <v>MEDIO</v>
      </c>
      <c r="O15" s="52"/>
      <c r="P15" s="52"/>
    </row>
    <row r="16" spans="1:16" ht="56.25">
      <c r="A16" s="143"/>
      <c r="B16" s="144"/>
      <c r="C16" s="159"/>
      <c r="D16" s="159"/>
      <c r="E16" s="159"/>
      <c r="F16" s="94" t="s">
        <v>256</v>
      </c>
      <c r="G16" s="43"/>
      <c r="H16" s="44"/>
      <c r="I16" s="86" t="s">
        <v>126</v>
      </c>
      <c r="J16" s="119" t="s">
        <v>344</v>
      </c>
      <c r="K16" s="54">
        <v>2.67</v>
      </c>
      <c r="L16" s="54">
        <v>2.25</v>
      </c>
      <c r="M16" s="64">
        <f>K16*L16</f>
        <v>6.0075000000000003</v>
      </c>
      <c r="N16" s="54" t="str">
        <f>IF(K16="","",IF(AND('Area A'!M16&gt;='Tabella valutazione rischi'!$C$5,'Area A'!M16&lt;='Tabella valutazione rischi'!$D$5),'Tabella valutazione rischi'!$E$5,IF(AND('Area A'!M16&gt;'Tabella valutazione rischi'!$C$6,'Area A'!M16&lt;='Tabella valutazione rischi'!$D$6),'Tabella valutazione rischi'!$E$6,IF(AND('Area A'!M16&gt;'Tabella valutazione rischi'!$C$7,'Area A'!M16&lt;='Tabella valutazione rischi'!$D$7),'Tabella valutazione rischi'!$E$7,IF(AND('Area A'!M16&gt;'Tabella valutazione rischi'!$C$8,'Area A'!M16&lt;='Tabella valutazione rischi'!$D$8),'Tabella valutazione rischi'!$E$8,IF(AND('Area A'!M16&gt;'Tabella valutazione rischi'!$C$9,'Area A'!M16&lt;='Tabella valutazione rischi'!$D$9),'Tabella valutazione rischi'!$E$9,""))))))</f>
        <v>MEDIO</v>
      </c>
      <c r="O16" s="52"/>
      <c r="P16" s="52"/>
    </row>
    <row r="17" spans="2:3" ht="22.5" customHeight="1">
      <c r="B17" s="85"/>
    </row>
    <row r="18" spans="2:3">
      <c r="B18" s="85"/>
    </row>
    <row r="21" spans="2:3" hidden="1"/>
    <row r="22" spans="2:3" ht="30" hidden="1" customHeight="1">
      <c r="B22" s="142" t="s">
        <v>84</v>
      </c>
      <c r="C22" s="142"/>
    </row>
    <row r="23" spans="2:3" hidden="1">
      <c r="B23" s="22" t="s">
        <v>82</v>
      </c>
      <c r="C23" s="22" t="s">
        <v>83</v>
      </c>
    </row>
    <row r="24" spans="2:3" hidden="1">
      <c r="B24" s="23" t="s">
        <v>39</v>
      </c>
      <c r="C24" s="12">
        <v>3</v>
      </c>
    </row>
    <row r="25" spans="2:3" hidden="1">
      <c r="B25" s="23" t="s">
        <v>45</v>
      </c>
      <c r="C25" s="12">
        <v>5</v>
      </c>
    </row>
    <row r="26" spans="2:3" ht="30" hidden="1">
      <c r="B26" s="23" t="s">
        <v>49</v>
      </c>
      <c r="C26" s="12">
        <v>3</v>
      </c>
    </row>
    <row r="27" spans="2:3" hidden="1">
      <c r="B27" s="23" t="s">
        <v>54</v>
      </c>
      <c r="C27" s="12">
        <v>5</v>
      </c>
    </row>
    <row r="28" spans="2:3" ht="30" hidden="1">
      <c r="B28" s="23" t="s">
        <v>59</v>
      </c>
      <c r="C28" s="12">
        <v>1</v>
      </c>
    </row>
    <row r="29" spans="2:3" hidden="1">
      <c r="B29" s="23" t="s">
        <v>62</v>
      </c>
      <c r="C29" s="12">
        <v>4</v>
      </c>
    </row>
    <row r="30" spans="2:3" ht="31.5" hidden="1">
      <c r="B30" s="24" t="s">
        <v>84</v>
      </c>
      <c r="C30" s="25">
        <f>AVERAGE(C24:C29)</f>
        <v>3.5</v>
      </c>
    </row>
    <row r="31" spans="2:3" hidden="1"/>
    <row r="32" spans="2:3" hidden="1"/>
    <row r="33" spans="2:3" hidden="1"/>
    <row r="34" spans="2:3" ht="31.5" hidden="1">
      <c r="B34" s="53" t="s">
        <v>119</v>
      </c>
      <c r="C34" s="53"/>
    </row>
    <row r="35" spans="2:3" hidden="1"/>
    <row r="36" spans="2:3" hidden="1">
      <c r="B36" s="22" t="s">
        <v>82</v>
      </c>
      <c r="C36" s="22" t="s">
        <v>83</v>
      </c>
    </row>
    <row r="37" spans="2:3" ht="30" hidden="1">
      <c r="B37" s="23" t="s">
        <v>88</v>
      </c>
      <c r="C37" s="12">
        <v>3</v>
      </c>
    </row>
    <row r="38" spans="2:3" ht="30" hidden="1">
      <c r="B38" s="23" t="s">
        <v>96</v>
      </c>
      <c r="C38" s="12">
        <v>1</v>
      </c>
    </row>
    <row r="39" spans="2:3" ht="30" hidden="1">
      <c r="B39" s="23" t="s">
        <v>97</v>
      </c>
      <c r="C39" s="12">
        <v>1</v>
      </c>
    </row>
    <row r="40" spans="2:3" ht="60" hidden="1">
      <c r="B40" s="23" t="s">
        <v>120</v>
      </c>
      <c r="C40" s="12">
        <v>4</v>
      </c>
    </row>
    <row r="41" spans="2:3" ht="31.5" hidden="1">
      <c r="B41" s="24" t="s">
        <v>84</v>
      </c>
      <c r="C41" s="25">
        <f>AVERAGE(C37:C40)</f>
        <v>2.25</v>
      </c>
    </row>
  </sheetData>
  <mergeCells count="15">
    <mergeCell ref="B22:C22"/>
    <mergeCell ref="A15:A16"/>
    <mergeCell ref="B15:B16"/>
    <mergeCell ref="C1:P1"/>
    <mergeCell ref="A11:E11"/>
    <mergeCell ref="G11:J11"/>
    <mergeCell ref="K11:N11"/>
    <mergeCell ref="O11:P11"/>
    <mergeCell ref="B4:E4"/>
    <mergeCell ref="B5:E5"/>
    <mergeCell ref="B6:E6"/>
    <mergeCell ref="B7:E7"/>
    <mergeCell ref="C13:C16"/>
    <mergeCell ref="D13:D16"/>
    <mergeCell ref="E13:E16"/>
  </mergeCells>
  <pageMargins left="0.23622047244094491" right="0.23622047244094491" top="0.74803149606299213" bottom="0.74803149606299213" header="0.31496062992125984" footer="0.31496062992125984"/>
  <pageSetup paperSize="9" scale="46" fitToHeight="5"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6" operator="equal" id="{4D351FD4-2509-4472-8053-BCF380097B65}">
            <xm:f>'Tabella valutazione rischi'!$E$9</xm:f>
            <x14:dxf>
              <fill>
                <patternFill>
                  <bgColor rgb="FFFF0000"/>
                </patternFill>
              </fill>
            </x14:dxf>
          </x14:cfRule>
          <x14:cfRule type="cellIs" priority="17" operator="equal" id="{D90A8F4A-09DE-4239-864F-7401E3CCCF4D}">
            <xm:f>'Tabella valutazione rischi'!$E$8</xm:f>
            <x14:dxf>
              <fill>
                <patternFill>
                  <bgColor rgb="FFFFC000"/>
                </patternFill>
              </fill>
            </x14:dxf>
          </x14:cfRule>
          <x14:cfRule type="cellIs" priority="18" operator="equal" id="{45526B2E-6020-4513-B712-B4C86E77AC08}">
            <xm:f>'Tabella valutazione rischi'!$E$7</xm:f>
            <x14:dxf>
              <fill>
                <patternFill>
                  <bgColor rgb="FFFFFF00"/>
                </patternFill>
              </fill>
            </x14:dxf>
          </x14:cfRule>
          <x14:cfRule type="cellIs" priority="19" operator="equal" id="{F50C2893-201A-40CA-BFA4-4A2D059E3FA1}">
            <xm:f>'Tabella valutazione rischi'!$E$6</xm:f>
            <x14:dxf>
              <fill>
                <patternFill>
                  <bgColor rgb="FF00B050"/>
                </patternFill>
              </fill>
            </x14:dxf>
          </x14:cfRule>
          <x14:cfRule type="cellIs" priority="20" operator="equal" id="{A65A2421-BA16-4F72-82F4-93F0A1396B27}">
            <xm:f>'Tabella valutazione rischi'!$E$5</xm:f>
            <x14:dxf>
              <fill>
                <patternFill>
                  <bgColor theme="0"/>
                </patternFill>
              </fill>
            </x14:dxf>
          </x14:cfRule>
          <xm:sqref>N13:O16</xm:sqref>
        </x14:conditionalFormatting>
        <x14:conditionalFormatting xmlns:xm="http://schemas.microsoft.com/office/excel/2006/main">
          <x14:cfRule type="cellIs" priority="6" operator="equal" id="{11B53654-104C-44A6-97E9-5A7FF788DD1D}">
            <xm:f>'Tabella valutazione rischi'!$E$9</xm:f>
            <x14:dxf>
              <fill>
                <patternFill>
                  <bgColor rgb="FFFF0000"/>
                </patternFill>
              </fill>
            </x14:dxf>
          </x14:cfRule>
          <x14:cfRule type="cellIs" priority="7" operator="equal" id="{A0042434-3539-4F98-B588-D0A66B75A6DF}">
            <xm:f>'Tabella valutazione rischi'!$E$8</xm:f>
            <x14:dxf>
              <fill>
                <patternFill>
                  <bgColor rgb="FFFFC000"/>
                </patternFill>
              </fill>
            </x14:dxf>
          </x14:cfRule>
          <x14:cfRule type="cellIs" priority="8" operator="equal" id="{3D06CAFC-12C8-4DC8-80E5-095433E61F3C}">
            <xm:f>'Tabella valutazione rischi'!$E$7</xm:f>
            <x14:dxf>
              <fill>
                <patternFill>
                  <bgColor rgb="FFFFFF00"/>
                </patternFill>
              </fill>
            </x14:dxf>
          </x14:cfRule>
          <x14:cfRule type="cellIs" priority="9" operator="equal" id="{E403551E-2F0E-4834-8BD7-566856B624AE}">
            <xm:f>'Tabella valutazione rischi'!$E$6</xm:f>
            <x14:dxf>
              <fill>
                <patternFill>
                  <bgColor rgb="FF00B050"/>
                </patternFill>
              </fill>
            </x14:dxf>
          </x14:cfRule>
          <x14:cfRule type="cellIs" priority="10" operator="equal" id="{1DADD35B-9428-4101-B44D-14C7C5E93F00}">
            <xm:f>'Tabella valutazione rischi'!$E$5</xm:f>
            <x14:dxf>
              <fill>
                <patternFill>
                  <bgColor theme="0"/>
                </patternFill>
              </fill>
            </x14:dxf>
          </x14:cfRule>
          <xm:sqref>P15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2"/>
  <sheetViews>
    <sheetView showGridLines="0" view="pageBreakPreview" zoomScale="60" zoomScaleNormal="80" zoomScalePageLayoutView="80" workbookViewId="0">
      <pane xSplit="1" ySplit="1" topLeftCell="B16" activePane="bottomRight" state="frozen"/>
      <selection activeCell="B21" sqref="B21:B22"/>
      <selection pane="topRight" activeCell="B21" sqref="B21:B22"/>
      <selection pane="bottomLeft" activeCell="B21" sqref="B21:B22"/>
      <selection pane="bottomRight" activeCell="B21" sqref="B21:B22"/>
    </sheetView>
  </sheetViews>
  <sheetFormatPr defaultColWidth="9.140625" defaultRowHeight="15"/>
  <cols>
    <col min="1" max="1" width="4.42578125" style="1" customWidth="1"/>
    <col min="2" max="2" width="25.140625" style="1" customWidth="1"/>
    <col min="3" max="5" width="20.7109375" style="1" customWidth="1"/>
    <col min="6" max="6" width="57.85546875" style="1" customWidth="1"/>
    <col min="7" max="7" width="13.42578125" style="1" hidden="1" customWidth="1"/>
    <col min="8" max="8" width="30.28515625" style="1" hidden="1" customWidth="1"/>
    <col min="9" max="10" width="20.7109375" style="1" customWidth="1"/>
    <col min="11" max="11" width="12.7109375" style="1" customWidth="1"/>
    <col min="12" max="12" width="11.42578125" style="1" customWidth="1"/>
    <col min="13" max="13" width="10.7109375" style="1" customWidth="1"/>
    <col min="14" max="14" width="16" style="1" customWidth="1"/>
    <col min="15" max="16" width="22.7109375" style="1" customWidth="1"/>
    <col min="17" max="16384" width="9.140625" style="1"/>
  </cols>
  <sheetData>
    <row r="1" spans="1:16" ht="23.25">
      <c r="C1" s="145" t="s">
        <v>231</v>
      </c>
      <c r="D1" s="145"/>
      <c r="E1" s="145"/>
      <c r="F1" s="145"/>
      <c r="G1" s="145"/>
      <c r="H1" s="145"/>
      <c r="I1" s="145"/>
      <c r="J1" s="145"/>
      <c r="K1" s="145"/>
      <c r="L1" s="145"/>
      <c r="M1" s="145"/>
      <c r="N1" s="145"/>
      <c r="O1" s="145"/>
      <c r="P1" s="145"/>
    </row>
    <row r="4" spans="1:16" ht="18.75">
      <c r="B4" s="164" t="s">
        <v>14</v>
      </c>
      <c r="C4" s="164"/>
      <c r="D4" s="164"/>
      <c r="E4" s="164"/>
    </row>
    <row r="5" spans="1:16" ht="18.75" customHeight="1">
      <c r="B5" s="165" t="s">
        <v>238</v>
      </c>
      <c r="C5" s="165" t="s">
        <v>232</v>
      </c>
      <c r="D5" s="165" t="s">
        <v>232</v>
      </c>
      <c r="E5" s="165" t="s">
        <v>232</v>
      </c>
    </row>
    <row r="6" spans="1:16" ht="18.75" customHeight="1">
      <c r="B6" s="165" t="s">
        <v>239</v>
      </c>
      <c r="C6" s="165" t="s">
        <v>233</v>
      </c>
      <c r="D6" s="165" t="s">
        <v>233</v>
      </c>
      <c r="E6" s="165" t="s">
        <v>233</v>
      </c>
    </row>
    <row r="7" spans="1:16" ht="18.75" customHeight="1">
      <c r="B7" s="165" t="s">
        <v>240</v>
      </c>
      <c r="C7" s="165" t="s">
        <v>234</v>
      </c>
      <c r="D7" s="165" t="s">
        <v>234</v>
      </c>
      <c r="E7" s="165" t="s">
        <v>234</v>
      </c>
    </row>
    <row r="8" spans="1:16" ht="18.75" customHeight="1">
      <c r="B8" s="165" t="s">
        <v>241</v>
      </c>
      <c r="C8" s="165" t="s">
        <v>235</v>
      </c>
      <c r="D8" s="165" t="s">
        <v>235</v>
      </c>
      <c r="E8" s="165" t="s">
        <v>235</v>
      </c>
    </row>
    <row r="9" spans="1:16" ht="18.75" customHeight="1">
      <c r="B9" s="165" t="s">
        <v>242</v>
      </c>
      <c r="C9" s="165" t="s">
        <v>236</v>
      </c>
      <c r="D9" s="165" t="s">
        <v>236</v>
      </c>
      <c r="E9" s="165" t="s">
        <v>236</v>
      </c>
    </row>
    <row r="10" spans="1:16" ht="18.75" customHeight="1">
      <c r="B10" s="165" t="s">
        <v>237</v>
      </c>
      <c r="C10" s="165" t="s">
        <v>237</v>
      </c>
      <c r="D10" s="165" t="s">
        <v>237</v>
      </c>
      <c r="E10" s="165" t="s">
        <v>237</v>
      </c>
    </row>
    <row r="12" spans="1:16" hidden="1"/>
    <row r="13" spans="1:16" hidden="1"/>
    <row r="14" spans="1:16" s="17" customFormat="1" ht="18.75">
      <c r="A14" s="161" t="s">
        <v>28</v>
      </c>
      <c r="B14" s="161"/>
      <c r="C14" s="161"/>
      <c r="D14" s="161"/>
      <c r="E14" s="161"/>
      <c r="F14" s="41" t="s">
        <v>29</v>
      </c>
      <c r="G14" s="161" t="s">
        <v>34</v>
      </c>
      <c r="H14" s="161"/>
      <c r="I14" s="161"/>
      <c r="J14" s="161"/>
      <c r="K14" s="161" t="s">
        <v>30</v>
      </c>
      <c r="L14" s="161"/>
      <c r="M14" s="161"/>
      <c r="N14" s="161"/>
      <c r="O14" s="162" t="s">
        <v>31</v>
      </c>
      <c r="P14" s="163"/>
    </row>
    <row r="15" spans="1:16" s="4" customFormat="1" ht="75">
      <c r="A15" s="42" t="s">
        <v>0</v>
      </c>
      <c r="B15" s="42" t="s">
        <v>200</v>
      </c>
      <c r="C15" s="42" t="s">
        <v>12</v>
      </c>
      <c r="D15" s="42" t="s">
        <v>18</v>
      </c>
      <c r="E15" s="42" t="s">
        <v>13</v>
      </c>
      <c r="F15" s="42" t="s">
        <v>11</v>
      </c>
      <c r="G15" s="42" t="s">
        <v>22</v>
      </c>
      <c r="H15" s="42" t="s">
        <v>21</v>
      </c>
      <c r="I15" s="42" t="s">
        <v>19</v>
      </c>
      <c r="J15" s="42" t="s">
        <v>20</v>
      </c>
      <c r="K15" s="42" t="s">
        <v>1</v>
      </c>
      <c r="L15" s="42" t="s">
        <v>2</v>
      </c>
      <c r="M15" s="42" t="s">
        <v>3</v>
      </c>
      <c r="N15" s="42" t="s">
        <v>23</v>
      </c>
      <c r="O15" s="42" t="s">
        <v>124</v>
      </c>
      <c r="P15" s="42" t="s">
        <v>125</v>
      </c>
    </row>
    <row r="16" spans="1:16" ht="150">
      <c r="A16" s="44">
        <v>1</v>
      </c>
      <c r="B16" s="121" t="s">
        <v>238</v>
      </c>
      <c r="C16" s="144" t="s">
        <v>328</v>
      </c>
      <c r="D16" s="160" t="s">
        <v>310</v>
      </c>
      <c r="E16" s="144" t="s">
        <v>311</v>
      </c>
      <c r="F16" s="46" t="s">
        <v>198</v>
      </c>
      <c r="G16" s="52"/>
      <c r="H16" s="46"/>
      <c r="I16" s="52" t="s">
        <v>341</v>
      </c>
      <c r="J16" s="52" t="s">
        <v>347</v>
      </c>
      <c r="K16" s="52">
        <v>3.67</v>
      </c>
      <c r="L16" s="52">
        <v>1.5</v>
      </c>
      <c r="M16" s="52">
        <f>K16*L16</f>
        <v>5.5049999999999999</v>
      </c>
      <c r="N16" s="52" t="str">
        <f>IF(K16="","",IF(AND('Area B'!M16&gt;='Tabella valutazione rischi'!$C$5,'Area B'!M16&lt;='Tabella valutazione rischi'!$D$5),'Tabella valutazione rischi'!$E$5,IF(AND('Area B'!M16&gt;'Tabella valutazione rischi'!$C$6,'Area B'!M16&lt;='Tabella valutazione rischi'!$D$6),'Tabella valutazione rischi'!$E$6,IF(AND('Area B'!M16&gt;'Tabella valutazione rischi'!$C$7,'Area B'!M16&lt;='Tabella valutazione rischi'!$D$7),'Tabella valutazione rischi'!$E$7,IF(AND('Area B'!M16&gt;'Tabella valutazione rischi'!$C$8,'Area B'!M16&lt;='Tabella valutazione rischi'!$D$8),'Tabella valutazione rischi'!$E$8,IF(AND('Area B'!M16&gt;'Tabella valutazione rischi'!$C$9,'Area B'!M16&lt;='Tabella valutazione rischi'!$D$9),'Tabella valutazione rischi'!$E$9,""))))))</f>
        <v>BASSO</v>
      </c>
      <c r="O16" s="52"/>
      <c r="P16" s="52"/>
    </row>
    <row r="17" spans="1:16" ht="93.75">
      <c r="A17" s="44">
        <f>+A16+1</f>
        <v>2</v>
      </c>
      <c r="B17" s="121" t="s">
        <v>308</v>
      </c>
      <c r="C17" s="144"/>
      <c r="D17" s="160"/>
      <c r="E17" s="144"/>
      <c r="F17" s="46" t="s">
        <v>258</v>
      </c>
      <c r="G17" s="52"/>
      <c r="H17" s="46"/>
      <c r="I17" s="119" t="s">
        <v>341</v>
      </c>
      <c r="J17" s="119" t="s">
        <v>347</v>
      </c>
      <c r="K17" s="52">
        <v>3.67</v>
      </c>
      <c r="L17" s="52">
        <v>1.5</v>
      </c>
      <c r="M17" s="52">
        <f>K17*L17</f>
        <v>5.5049999999999999</v>
      </c>
      <c r="N17" s="52" t="str">
        <f>IF(K17="","",IF(AND('Area B'!M17&gt;='Tabella valutazione rischi'!$C$5,'Area B'!M17&lt;='Tabella valutazione rischi'!$D$5),'Tabella valutazione rischi'!$E$5,IF(AND('Area B'!M17&gt;'Tabella valutazione rischi'!$C$6,'Area B'!M17&lt;='Tabella valutazione rischi'!$D$6),'Tabella valutazione rischi'!$E$6,IF(AND('Area B'!M17&gt;'Tabella valutazione rischi'!$C$7,'Area B'!M17&lt;='Tabella valutazione rischi'!$D$7),'Tabella valutazione rischi'!$E$7,IF(AND('Area B'!M17&gt;'Tabella valutazione rischi'!$C$8,'Area B'!M17&lt;='Tabella valutazione rischi'!$D$8),'Tabella valutazione rischi'!$E$8,IF(AND('Area B'!M17&gt;'Tabella valutazione rischi'!$C$9,'Area B'!M17&lt;='Tabella valutazione rischi'!$D$9),'Tabella valutazione rischi'!$E$9,""))))))</f>
        <v>BASSO</v>
      </c>
      <c r="O17" s="52"/>
      <c r="P17" s="52"/>
    </row>
    <row r="18" spans="1:16" ht="36">
      <c r="A18" s="44">
        <f>+A17+1</f>
        <v>3</v>
      </c>
      <c r="B18" s="121" t="s">
        <v>240</v>
      </c>
      <c r="C18" s="144"/>
      <c r="D18" s="160"/>
      <c r="E18" s="144"/>
      <c r="F18" s="144" t="s">
        <v>199</v>
      </c>
      <c r="G18" s="52"/>
      <c r="H18" s="46"/>
      <c r="I18" s="144" t="s">
        <v>341</v>
      </c>
      <c r="J18" s="144" t="s">
        <v>347</v>
      </c>
      <c r="K18" s="144">
        <v>3.67</v>
      </c>
      <c r="L18" s="144">
        <v>1.5</v>
      </c>
      <c r="M18" s="144">
        <f>K18*L18</f>
        <v>5.5049999999999999</v>
      </c>
      <c r="N18" s="144" t="str">
        <f>IF(K18="","",IF(AND('Area B'!M18&gt;='Tabella valutazione rischi'!$C$5,'Area B'!M18&lt;='Tabella valutazione rischi'!$D$5),'Tabella valutazione rischi'!$E$5,IF(AND('Area B'!M18&gt;'Tabella valutazione rischi'!$C$6,'Area B'!M18&lt;='Tabella valutazione rischi'!$D$6),'Tabella valutazione rischi'!$E$6,IF(AND('Area B'!M18&gt;'Tabella valutazione rischi'!$C$7,'Area B'!M18&lt;='Tabella valutazione rischi'!$D$7),'Tabella valutazione rischi'!$E$7,IF(AND('Area B'!M18&gt;'Tabella valutazione rischi'!$C$8,'Area B'!M18&lt;='Tabella valutazione rischi'!$D$8),'Tabella valutazione rischi'!$E$8,IF(AND('Area B'!M18&gt;'Tabella valutazione rischi'!$C$9,'Area B'!M18&lt;='Tabella valutazione rischi'!$D$9),'Tabella valutazione rischi'!$E$9,""))))))</f>
        <v>BASSO</v>
      </c>
      <c r="O18" s="144"/>
      <c r="P18" s="144"/>
    </row>
    <row r="19" spans="1:16" ht="54">
      <c r="A19" s="44">
        <f>+A18+1</f>
        <v>4</v>
      </c>
      <c r="B19" s="121" t="s">
        <v>241</v>
      </c>
      <c r="C19" s="144"/>
      <c r="D19" s="160"/>
      <c r="E19" s="144"/>
      <c r="F19" s="144"/>
      <c r="G19" s="52"/>
      <c r="H19" s="46"/>
      <c r="I19" s="144"/>
      <c r="J19" s="144"/>
      <c r="K19" s="144"/>
      <c r="L19" s="144"/>
      <c r="M19" s="144"/>
      <c r="N19" s="144"/>
      <c r="O19" s="144"/>
      <c r="P19" s="144"/>
    </row>
    <row r="20" spans="1:16" ht="36">
      <c r="A20" s="44">
        <f>+A19+1</f>
        <v>5</v>
      </c>
      <c r="B20" s="121" t="s">
        <v>242</v>
      </c>
      <c r="C20" s="144"/>
      <c r="D20" s="160"/>
      <c r="E20" s="144"/>
      <c r="F20" s="144"/>
      <c r="G20" s="52"/>
      <c r="H20" s="46"/>
      <c r="I20" s="144"/>
      <c r="J20" s="144"/>
      <c r="K20" s="144"/>
      <c r="L20" s="144"/>
      <c r="M20" s="144"/>
      <c r="N20" s="144"/>
      <c r="O20" s="144"/>
      <c r="P20" s="144"/>
    </row>
    <row r="21" spans="1:16" ht="36">
      <c r="A21" s="44">
        <f>+A20+1</f>
        <v>6</v>
      </c>
      <c r="B21" s="121" t="s">
        <v>237</v>
      </c>
      <c r="C21" s="144"/>
      <c r="D21" s="160"/>
      <c r="E21" s="144"/>
      <c r="F21" s="144"/>
      <c r="G21" s="120"/>
      <c r="H21" s="120"/>
      <c r="I21" s="144"/>
      <c r="J21" s="144"/>
      <c r="K21" s="144"/>
      <c r="L21" s="144"/>
      <c r="M21" s="144"/>
      <c r="N21" s="144"/>
      <c r="O21" s="144"/>
      <c r="P21" s="144"/>
    </row>
    <row r="23" spans="1:16" hidden="1">
      <c r="B23" s="142" t="s">
        <v>84</v>
      </c>
      <c r="C23" s="142"/>
    </row>
    <row r="24" spans="1:16" hidden="1">
      <c r="B24" s="22" t="s">
        <v>82</v>
      </c>
      <c r="C24" s="22" t="s">
        <v>83</v>
      </c>
    </row>
    <row r="25" spans="1:16" hidden="1">
      <c r="B25" s="23" t="s">
        <v>39</v>
      </c>
      <c r="C25" s="12">
        <v>3</v>
      </c>
    </row>
    <row r="26" spans="1:16" hidden="1">
      <c r="B26" s="23" t="s">
        <v>45</v>
      </c>
      <c r="C26" s="12">
        <v>5</v>
      </c>
    </row>
    <row r="27" spans="1:16" hidden="1">
      <c r="B27" s="23" t="s">
        <v>49</v>
      </c>
      <c r="C27" s="12">
        <v>1</v>
      </c>
    </row>
    <row r="28" spans="1:16" hidden="1">
      <c r="B28" s="23" t="s">
        <v>54</v>
      </c>
      <c r="C28" s="12">
        <v>5</v>
      </c>
    </row>
    <row r="29" spans="1:16" hidden="1">
      <c r="B29" s="23" t="s">
        <v>59</v>
      </c>
      <c r="C29" s="12">
        <v>5</v>
      </c>
    </row>
    <row r="30" spans="1:16" hidden="1">
      <c r="B30" s="23" t="s">
        <v>62</v>
      </c>
      <c r="C30" s="12">
        <v>3</v>
      </c>
    </row>
    <row r="31" spans="1:16" ht="15.75" hidden="1">
      <c r="B31" s="24" t="s">
        <v>84</v>
      </c>
      <c r="C31" s="25">
        <f>AVERAGE(C25:C30)</f>
        <v>3.6666666666666665</v>
      </c>
    </row>
    <row r="32" spans="1:16" hidden="1"/>
    <row r="33" spans="2:3" hidden="1"/>
    <row r="34" spans="2:3" hidden="1"/>
    <row r="35" spans="2:3" ht="31.5" hidden="1">
      <c r="B35" s="61" t="s">
        <v>119</v>
      </c>
      <c r="C35" s="61"/>
    </row>
    <row r="36" spans="2:3" hidden="1"/>
    <row r="37" spans="2:3" hidden="1">
      <c r="B37" s="22" t="s">
        <v>82</v>
      </c>
      <c r="C37" s="22" t="s">
        <v>83</v>
      </c>
    </row>
    <row r="38" spans="2:3" hidden="1">
      <c r="B38" s="23" t="s">
        <v>88</v>
      </c>
      <c r="C38" s="12">
        <v>1</v>
      </c>
    </row>
    <row r="39" spans="2:3" hidden="1">
      <c r="B39" s="23" t="s">
        <v>96</v>
      </c>
      <c r="C39" s="12">
        <v>1</v>
      </c>
    </row>
    <row r="40" spans="2:3" hidden="1">
      <c r="B40" s="23" t="s">
        <v>97</v>
      </c>
      <c r="C40" s="12">
        <v>1</v>
      </c>
    </row>
    <row r="41" spans="2:3" ht="45" hidden="1">
      <c r="B41" s="23" t="s">
        <v>120</v>
      </c>
      <c r="C41" s="12">
        <v>3</v>
      </c>
    </row>
    <row r="42" spans="2:3" ht="15.75" hidden="1">
      <c r="B42" s="24" t="s">
        <v>84</v>
      </c>
      <c r="C42" s="25">
        <f>AVERAGE(C38:C41)</f>
        <v>1.5</v>
      </c>
    </row>
  </sheetData>
  <mergeCells count="25">
    <mergeCell ref="O18:O21"/>
    <mergeCell ref="P18:P21"/>
    <mergeCell ref="J18:J21"/>
    <mergeCell ref="K18:K21"/>
    <mergeCell ref="L18:L21"/>
    <mergeCell ref="M18:M21"/>
    <mergeCell ref="N18:N21"/>
    <mergeCell ref="C1:P1"/>
    <mergeCell ref="A14:E14"/>
    <mergeCell ref="G14:J14"/>
    <mergeCell ref="K14:N14"/>
    <mergeCell ref="O14:P14"/>
    <mergeCell ref="B4:E4"/>
    <mergeCell ref="B5:E5"/>
    <mergeCell ref="B6:E6"/>
    <mergeCell ref="B7:E7"/>
    <mergeCell ref="B8:E8"/>
    <mergeCell ref="B9:E9"/>
    <mergeCell ref="B10:E10"/>
    <mergeCell ref="I18:I21"/>
    <mergeCell ref="B23:C23"/>
    <mergeCell ref="C16:C21"/>
    <mergeCell ref="D16:D21"/>
    <mergeCell ref="E16:E21"/>
    <mergeCell ref="F18:F21"/>
  </mergeCells>
  <pageMargins left="0.23622047244094491" right="0.23622047244094491" top="0.74803149606299213" bottom="0.74803149606299213" header="0.31496062992125984" footer="0.31496062992125984"/>
  <pageSetup paperSize="9" scale="49" fitToHeight="4"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96" operator="equal" id="{6BBB2207-A368-473A-A81C-3E0E5ADC9062}">
            <xm:f>'Tabella valutazione rischi'!$E$9</xm:f>
            <x14:dxf>
              <fill>
                <patternFill>
                  <bgColor rgb="FFFF0000"/>
                </patternFill>
              </fill>
            </x14:dxf>
          </x14:cfRule>
          <x14:cfRule type="cellIs" priority="97" operator="equal" id="{CC688B25-39B0-44D8-8EE0-873214C493B5}">
            <xm:f>'Tabella valutazione rischi'!$E$8</xm:f>
            <x14:dxf>
              <fill>
                <patternFill>
                  <bgColor rgb="FFFFC000"/>
                </patternFill>
              </fill>
            </x14:dxf>
          </x14:cfRule>
          <x14:cfRule type="cellIs" priority="98" operator="equal" id="{87A6390F-0353-482B-A266-44955AFF50BB}">
            <xm:f>'Tabella valutazione rischi'!$E$7</xm:f>
            <x14:dxf>
              <fill>
                <patternFill>
                  <bgColor rgb="FFFFFF00"/>
                </patternFill>
              </fill>
            </x14:dxf>
          </x14:cfRule>
          <x14:cfRule type="cellIs" priority="99" operator="equal" id="{7DCDE6C1-9EF7-440C-B0B3-90B8E750E4D7}">
            <xm:f>'Tabella valutazione rischi'!$E$6</xm:f>
            <x14:dxf>
              <fill>
                <patternFill>
                  <bgColor rgb="FF00B050"/>
                </patternFill>
              </fill>
            </x14:dxf>
          </x14:cfRule>
          <x14:cfRule type="cellIs" priority="100" operator="equal" id="{BBD53414-DF98-4E72-AF19-3E75950107FD}">
            <xm:f>'Tabella valutazione rischi'!$E$5</xm:f>
            <x14:dxf>
              <fill>
                <patternFill>
                  <bgColor theme="0"/>
                </patternFill>
              </fill>
            </x14:dxf>
          </x14:cfRule>
          <xm:sqref>N16:O16 N17:N18</xm:sqref>
        </x14:conditionalFormatting>
        <x14:conditionalFormatting xmlns:xm="http://schemas.microsoft.com/office/excel/2006/main">
          <x14:cfRule type="cellIs" priority="1" operator="equal" id="{D2233A2E-7311-42AB-9AFE-1D300F3B76D0}">
            <xm:f>'Tabella valutazione rischi'!$E$9</xm:f>
            <x14:dxf>
              <fill>
                <patternFill>
                  <bgColor rgb="FFFF0000"/>
                </patternFill>
              </fill>
            </x14:dxf>
          </x14:cfRule>
          <x14:cfRule type="cellIs" priority="2" operator="equal" id="{BEA66DFE-CA96-45DB-8A69-E6139CD47191}">
            <xm:f>'Tabella valutazione rischi'!$E$8</xm:f>
            <x14:dxf>
              <fill>
                <patternFill>
                  <bgColor rgb="FFFFC000"/>
                </patternFill>
              </fill>
            </x14:dxf>
          </x14:cfRule>
          <x14:cfRule type="cellIs" priority="3" operator="equal" id="{12BC65EC-3359-4FA5-967D-87CB1C82357B}">
            <xm:f>'Tabella valutazione rischi'!$E$7</xm:f>
            <x14:dxf>
              <fill>
                <patternFill>
                  <bgColor rgb="FFFFFF00"/>
                </patternFill>
              </fill>
            </x14:dxf>
          </x14:cfRule>
          <x14:cfRule type="cellIs" priority="4" operator="equal" id="{5DC52E2D-DA23-4B6B-81BA-E86069E23F89}">
            <xm:f>'Tabella valutazione rischi'!$E$6</xm:f>
            <x14:dxf>
              <fill>
                <patternFill>
                  <bgColor rgb="FF00B050"/>
                </patternFill>
              </fill>
            </x14:dxf>
          </x14:cfRule>
          <x14:cfRule type="cellIs" priority="5" operator="equal" id="{06E4FD7E-722B-4BF8-8BC5-4A540A7B0716}">
            <xm:f>'Tabella valutazione rischi'!$E$5</xm:f>
            <x14:dxf>
              <fill>
                <patternFill>
                  <bgColor theme="0"/>
                </patternFill>
              </fill>
            </x14:dxf>
          </x14:cfRule>
          <xm:sqref>O17:O18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0"/>
  <sheetViews>
    <sheetView showGridLines="0" view="pageBreakPreview" zoomScale="60" zoomScaleNormal="80" zoomScalePageLayoutView="80" workbookViewId="0">
      <selection activeCell="B21" sqref="B21:C22"/>
    </sheetView>
  </sheetViews>
  <sheetFormatPr defaultColWidth="9.140625" defaultRowHeight="18.75"/>
  <cols>
    <col min="1" max="1" width="4.42578125" style="47" customWidth="1"/>
    <col min="2" max="2" width="26.42578125" style="47" customWidth="1"/>
    <col min="3" max="3" width="24" style="47" customWidth="1"/>
    <col min="4" max="4" width="18.7109375" style="47" customWidth="1"/>
    <col min="5" max="5" width="26.7109375" style="47" customWidth="1"/>
    <col min="6" max="6" width="57.85546875" style="47" customWidth="1"/>
    <col min="7" max="7" width="12.7109375" style="47" hidden="1" customWidth="1"/>
    <col min="8" max="8" width="25.7109375" style="47" hidden="1" customWidth="1"/>
    <col min="9" max="10" width="18.7109375" style="47" customWidth="1"/>
    <col min="11" max="11" width="13.7109375" style="47" customWidth="1"/>
    <col min="12" max="12" width="11.85546875" style="47" customWidth="1"/>
    <col min="13" max="13" width="10.7109375" style="47" customWidth="1"/>
    <col min="14" max="14" width="17" style="47" customWidth="1"/>
    <col min="15" max="16" width="19.7109375" style="47" customWidth="1"/>
    <col min="17" max="16384" width="9.140625" style="47"/>
  </cols>
  <sheetData>
    <row r="1" spans="1:16" ht="23.25">
      <c r="C1" s="169" t="s">
        <v>221</v>
      </c>
      <c r="D1" s="169"/>
      <c r="E1" s="169"/>
      <c r="F1" s="169"/>
      <c r="G1" s="169"/>
      <c r="H1" s="169"/>
      <c r="I1" s="169"/>
      <c r="J1" s="169"/>
      <c r="K1" s="169"/>
      <c r="L1" s="169"/>
      <c r="M1" s="169"/>
      <c r="N1" s="169"/>
      <c r="O1" s="169"/>
      <c r="P1" s="169"/>
    </row>
    <row r="4" spans="1:16">
      <c r="B4" s="164" t="s">
        <v>14</v>
      </c>
      <c r="C4" s="164"/>
      <c r="D4" s="164"/>
      <c r="E4" s="164"/>
    </row>
    <row r="5" spans="1:16">
      <c r="B5" s="170" t="s">
        <v>222</v>
      </c>
      <c r="C5" s="171"/>
      <c r="D5" s="171"/>
      <c r="E5" s="172"/>
    </row>
    <row r="6" spans="1:16">
      <c r="B6" s="170" t="s">
        <v>223</v>
      </c>
      <c r="C6" s="171"/>
      <c r="D6" s="171"/>
      <c r="E6" s="172"/>
    </row>
    <row r="7" spans="1:16">
      <c r="B7" s="170" t="s">
        <v>220</v>
      </c>
      <c r="C7" s="171"/>
      <c r="D7" s="171"/>
      <c r="E7" s="172"/>
    </row>
    <row r="8" spans="1:16" hidden="1">
      <c r="B8" s="166"/>
      <c r="C8" s="167"/>
      <c r="D8" s="167"/>
      <c r="E8" s="168"/>
    </row>
    <row r="9" spans="1:16" hidden="1">
      <c r="B9" s="166"/>
      <c r="C9" s="167"/>
      <c r="D9" s="167"/>
      <c r="E9" s="168"/>
    </row>
    <row r="10" spans="1:16">
      <c r="B10" s="166"/>
      <c r="C10" s="167"/>
      <c r="D10" s="167"/>
      <c r="E10" s="168"/>
    </row>
    <row r="12" spans="1:16" hidden="1"/>
    <row r="13" spans="1:16" hidden="1"/>
    <row r="14" spans="1:16" s="48" customFormat="1" ht="42" customHeight="1">
      <c r="A14" s="146" t="s">
        <v>28</v>
      </c>
      <c r="B14" s="146"/>
      <c r="C14" s="146"/>
      <c r="D14" s="146"/>
      <c r="E14" s="146"/>
      <c r="F14" s="76" t="s">
        <v>29</v>
      </c>
      <c r="G14" s="146" t="s">
        <v>34</v>
      </c>
      <c r="H14" s="146"/>
      <c r="I14" s="146"/>
      <c r="J14" s="146"/>
      <c r="K14" s="146" t="s">
        <v>30</v>
      </c>
      <c r="L14" s="146"/>
      <c r="M14" s="146"/>
      <c r="N14" s="146"/>
      <c r="O14" s="173" t="s">
        <v>31</v>
      </c>
      <c r="P14" s="174"/>
    </row>
    <row r="15" spans="1:16" s="49" customFormat="1" ht="75">
      <c r="A15" s="42" t="s">
        <v>0</v>
      </c>
      <c r="B15" s="42" t="s">
        <v>200</v>
      </c>
      <c r="C15" s="42" t="s">
        <v>12</v>
      </c>
      <c r="D15" s="42" t="s">
        <v>18</v>
      </c>
      <c r="E15" s="42" t="s">
        <v>13</v>
      </c>
      <c r="F15" s="42" t="s">
        <v>11</v>
      </c>
      <c r="G15" s="42" t="s">
        <v>22</v>
      </c>
      <c r="H15" s="42" t="s">
        <v>21</v>
      </c>
      <c r="I15" s="42" t="s">
        <v>19</v>
      </c>
      <c r="J15" s="42" t="s">
        <v>20</v>
      </c>
      <c r="K15" s="42" t="s">
        <v>1</v>
      </c>
      <c r="L15" s="42" t="s">
        <v>2</v>
      </c>
      <c r="M15" s="42" t="s">
        <v>3</v>
      </c>
      <c r="N15" s="42" t="s">
        <v>23</v>
      </c>
      <c r="O15" s="42" t="s">
        <v>124</v>
      </c>
      <c r="P15" s="42" t="s">
        <v>125</v>
      </c>
    </row>
    <row r="16" spans="1:16" ht="150">
      <c r="A16" s="43">
        <v>1</v>
      </c>
      <c r="B16" s="122" t="s">
        <v>222</v>
      </c>
      <c r="C16" s="144" t="s">
        <v>209</v>
      </c>
      <c r="D16" s="144" t="s">
        <v>312</v>
      </c>
      <c r="E16" s="144" t="s">
        <v>329</v>
      </c>
      <c r="F16" s="52" t="s">
        <v>259</v>
      </c>
      <c r="G16" s="52"/>
      <c r="H16" s="46"/>
      <c r="I16" s="119" t="s">
        <v>342</v>
      </c>
      <c r="J16" s="52" t="s">
        <v>343</v>
      </c>
      <c r="K16" s="72">
        <v>2.83</v>
      </c>
      <c r="L16" s="52">
        <v>1.25</v>
      </c>
      <c r="M16" s="52">
        <f>K16*L16</f>
        <v>3.5375000000000001</v>
      </c>
      <c r="N16" s="52" t="str">
        <f>IF(K16="","",IF(AND('Area E'!M16&gt;='Tabella valutazione rischi'!$C$5,'Area E'!M16&lt;='Tabella valutazione rischi'!$D$5),'Tabella valutazione rischi'!$E$5,IF(AND('Area E'!M16&gt;'Tabella valutazione rischi'!$C$6,'Area E'!M16&lt;='Tabella valutazione rischi'!$D$6),'Tabella valutazione rischi'!$E$6,IF(AND('Area E'!M16&gt;'Tabella valutazione rischi'!$C$7,'Area E'!M16&lt;='Tabella valutazione rischi'!$D$7),'Tabella valutazione rischi'!$E$7,IF(AND('Area E'!M16&gt;'Tabella valutazione rischi'!$C$8,'Area E'!M16&lt;='Tabella valutazione rischi'!$D$8),'Tabella valutazione rischi'!$E$8,IF(AND('Area E'!M16&gt;'Tabella valutazione rischi'!$C$9,'Area E'!M16&lt;='Tabella valutazione rischi'!$D$9),'Tabella valutazione rischi'!$E$9,""))))))</f>
        <v>BASSO</v>
      </c>
      <c r="O16" s="52"/>
      <c r="P16" s="52"/>
    </row>
    <row r="17" spans="1:16" ht="75" customHeight="1">
      <c r="A17" s="43">
        <v>2</v>
      </c>
      <c r="B17" s="122" t="s">
        <v>223</v>
      </c>
      <c r="C17" s="144"/>
      <c r="D17" s="144"/>
      <c r="E17" s="144"/>
      <c r="F17" s="144" t="s">
        <v>261</v>
      </c>
      <c r="G17" s="52"/>
      <c r="H17" s="46"/>
      <c r="I17" s="144" t="s">
        <v>342</v>
      </c>
      <c r="J17" s="144" t="s">
        <v>343</v>
      </c>
      <c r="K17" s="175">
        <v>2.67</v>
      </c>
      <c r="L17" s="144">
        <v>2</v>
      </c>
      <c r="M17" s="144">
        <f>K17*L17</f>
        <v>5.34</v>
      </c>
      <c r="N17" s="144" t="str">
        <f>IF(K17="","",IF(AND('Area E'!M17&gt;='Tabella valutazione rischi'!$C$5,'Area E'!M17&lt;='Tabella valutazione rischi'!$D$5),'Tabella valutazione rischi'!$E$5,IF(AND('Area E'!M17&gt;'Tabella valutazione rischi'!$C$6,'Area E'!M17&lt;='Tabella valutazione rischi'!$D$6),'Tabella valutazione rischi'!$E$6,IF(AND('Area E'!M17&gt;'Tabella valutazione rischi'!$C$7,'Area E'!M17&lt;='Tabella valutazione rischi'!$D$7),'Tabella valutazione rischi'!$E$7,IF(AND('Area E'!M17&gt;'Tabella valutazione rischi'!$C$8,'Area E'!M17&lt;='Tabella valutazione rischi'!$D$8),'Tabella valutazione rischi'!$E$8,IF(AND('Area E'!M17&gt;'Tabella valutazione rischi'!$C$9,'Area E'!M17&lt;='Tabella valutazione rischi'!$D$9),'Tabella valutazione rischi'!$E$9,""))))))</f>
        <v>BASSO</v>
      </c>
      <c r="O17" s="144"/>
      <c r="P17" s="144"/>
    </row>
    <row r="18" spans="1:16" ht="131.25">
      <c r="A18" s="43">
        <v>3</v>
      </c>
      <c r="B18" s="123" t="s">
        <v>220</v>
      </c>
      <c r="C18" s="144"/>
      <c r="D18" s="144"/>
      <c r="E18" s="144"/>
      <c r="F18" s="144"/>
      <c r="G18" s="52"/>
      <c r="H18" s="46"/>
      <c r="I18" s="144"/>
      <c r="J18" s="144"/>
      <c r="K18" s="175"/>
      <c r="L18" s="144"/>
      <c r="M18" s="144"/>
      <c r="N18" s="144"/>
      <c r="O18" s="144"/>
      <c r="P18" s="144"/>
    </row>
    <row r="19" spans="1:16">
      <c r="B19" s="85"/>
    </row>
    <row r="21" spans="1:16">
      <c r="B21" s="142" t="s">
        <v>84</v>
      </c>
      <c r="C21" s="142"/>
    </row>
    <row r="22" spans="1:16">
      <c r="B22" s="22" t="s">
        <v>82</v>
      </c>
      <c r="C22" s="22" t="s">
        <v>83</v>
      </c>
    </row>
    <row r="23" spans="1:16">
      <c r="B23" s="23" t="s">
        <v>39</v>
      </c>
      <c r="C23" s="12">
        <v>3</v>
      </c>
    </row>
    <row r="24" spans="1:16">
      <c r="B24" s="23" t="s">
        <v>45</v>
      </c>
      <c r="C24" s="12">
        <v>5</v>
      </c>
    </row>
    <row r="25" spans="1:16">
      <c r="B25" s="23" t="s">
        <v>49</v>
      </c>
      <c r="C25" s="12">
        <v>1</v>
      </c>
    </row>
    <row r="26" spans="1:16">
      <c r="B26" s="23" t="s">
        <v>54</v>
      </c>
      <c r="C26" s="12">
        <v>5</v>
      </c>
    </row>
    <row r="27" spans="1:16">
      <c r="B27" s="23" t="s">
        <v>59</v>
      </c>
      <c r="C27" s="12">
        <v>1</v>
      </c>
    </row>
    <row r="28" spans="1:16">
      <c r="B28" s="23" t="s">
        <v>62</v>
      </c>
      <c r="C28" s="12">
        <v>1</v>
      </c>
    </row>
    <row r="29" spans="1:16">
      <c r="B29" s="24" t="s">
        <v>84</v>
      </c>
      <c r="C29" s="25">
        <f>AVERAGE(C23:C28)</f>
        <v>2.6666666666666665</v>
      </c>
    </row>
    <row r="30" spans="1:16">
      <c r="B30" s="1"/>
      <c r="C30" s="1"/>
    </row>
    <row r="31" spans="1:16">
      <c r="B31" s="1"/>
      <c r="C31" s="1"/>
    </row>
    <row r="32" spans="1:16">
      <c r="B32" s="1"/>
      <c r="C32" s="1"/>
    </row>
    <row r="33" spans="2:3">
      <c r="B33" s="77" t="s">
        <v>119</v>
      </c>
      <c r="C33" s="77"/>
    </row>
    <row r="34" spans="2:3">
      <c r="B34" s="1"/>
      <c r="C34" s="1"/>
    </row>
    <row r="35" spans="2:3">
      <c r="B35" s="22" t="s">
        <v>82</v>
      </c>
      <c r="C35" s="22" t="s">
        <v>83</v>
      </c>
    </row>
    <row r="36" spans="2:3">
      <c r="B36" s="23" t="s">
        <v>88</v>
      </c>
      <c r="C36" s="12">
        <v>1</v>
      </c>
    </row>
    <row r="37" spans="2:3">
      <c r="B37" s="23" t="s">
        <v>96</v>
      </c>
      <c r="C37" s="12">
        <v>1</v>
      </c>
    </row>
    <row r="38" spans="2:3">
      <c r="B38" s="23" t="s">
        <v>97</v>
      </c>
      <c r="C38" s="12">
        <v>1</v>
      </c>
    </row>
    <row r="39" spans="2:3" ht="30">
      <c r="B39" s="23" t="s">
        <v>120</v>
      </c>
      <c r="C39" s="12">
        <v>5</v>
      </c>
    </row>
    <row r="40" spans="2:3">
      <c r="B40" s="24" t="s">
        <v>84</v>
      </c>
      <c r="C40" s="25">
        <f>AVERAGE(C36:C39)</f>
        <v>2</v>
      </c>
    </row>
  </sheetData>
  <mergeCells count="25">
    <mergeCell ref="C16:C18"/>
    <mergeCell ref="D16:D18"/>
    <mergeCell ref="E16:E18"/>
    <mergeCell ref="B21:C21"/>
    <mergeCell ref="O14:P14"/>
    <mergeCell ref="K14:N14"/>
    <mergeCell ref="M17:M18"/>
    <mergeCell ref="N17:N18"/>
    <mergeCell ref="O17:O18"/>
    <mergeCell ref="P17:P18"/>
    <mergeCell ref="F17:F18"/>
    <mergeCell ref="I17:I18"/>
    <mergeCell ref="J17:J18"/>
    <mergeCell ref="K17:K18"/>
    <mergeCell ref="L17:L18"/>
    <mergeCell ref="C1:P1"/>
    <mergeCell ref="B4:E4"/>
    <mergeCell ref="B5:E5"/>
    <mergeCell ref="B6:E6"/>
    <mergeCell ref="B7:E7"/>
    <mergeCell ref="B8:E8"/>
    <mergeCell ref="B9:E9"/>
    <mergeCell ref="B10:E10"/>
    <mergeCell ref="A14:E14"/>
    <mergeCell ref="G14:J14"/>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6" operator="equal" id="{41294C3B-87D3-470A-B79E-905208FD6745}">
            <xm:f>'Tabella valutazione rischi'!$E$9</xm:f>
            <x14:dxf>
              <fill>
                <patternFill>
                  <bgColor rgb="FFFF0000"/>
                </patternFill>
              </fill>
            </x14:dxf>
          </x14:cfRule>
          <x14:cfRule type="cellIs" priority="7" operator="equal" id="{E1407E58-99E6-4302-B40B-6E8607171BB1}">
            <xm:f>'Tabella valutazione rischi'!$E$8</xm:f>
            <x14:dxf>
              <fill>
                <patternFill>
                  <bgColor rgb="FFFFC000"/>
                </patternFill>
              </fill>
            </x14:dxf>
          </x14:cfRule>
          <x14:cfRule type="cellIs" priority="8" operator="equal" id="{EBE74163-5696-48D2-A25F-DF3FB3AE1947}">
            <xm:f>'Tabella valutazione rischi'!$E$7</xm:f>
            <x14:dxf>
              <fill>
                <patternFill>
                  <bgColor rgb="FFFFFF00"/>
                </patternFill>
              </fill>
            </x14:dxf>
          </x14:cfRule>
          <x14:cfRule type="cellIs" priority="9" operator="equal" id="{84310A07-5E65-467C-89B7-1D95DBEABFB1}">
            <xm:f>'Tabella valutazione rischi'!$E$6</xm:f>
            <x14:dxf>
              <fill>
                <patternFill>
                  <bgColor rgb="FF00B050"/>
                </patternFill>
              </fill>
            </x14:dxf>
          </x14:cfRule>
          <x14:cfRule type="cellIs" priority="10" operator="equal" id="{B42FDBF4-B632-42F4-AD99-239854D293E1}">
            <xm:f>'Tabella valutazione rischi'!$E$5</xm:f>
            <x14:dxf>
              <fill>
                <patternFill>
                  <bgColor theme="0"/>
                </patternFill>
              </fill>
            </x14:dxf>
          </x14:cfRule>
          <xm:sqref>N16:N17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8"/>
  <sheetViews>
    <sheetView showGridLines="0" view="pageBreakPreview" topLeftCell="A16" zoomScale="60" zoomScaleNormal="80" zoomScalePageLayoutView="80" workbookViewId="0">
      <selection activeCell="B17" sqref="B17:B25"/>
    </sheetView>
  </sheetViews>
  <sheetFormatPr defaultColWidth="9.140625" defaultRowHeight="18.75"/>
  <cols>
    <col min="1" max="1" width="4.42578125" style="47" customWidth="1"/>
    <col min="2" max="2" width="26.42578125" style="47" customWidth="1"/>
    <col min="3" max="3" width="20.7109375" style="47" customWidth="1"/>
    <col min="4" max="4" width="18.7109375" style="47" customWidth="1"/>
    <col min="5" max="5" width="26.7109375" style="47" customWidth="1"/>
    <col min="6" max="6" width="57.85546875" style="47" customWidth="1"/>
    <col min="7" max="7" width="12.7109375" style="47" hidden="1" customWidth="1"/>
    <col min="8" max="8" width="25.7109375" style="47" hidden="1" customWidth="1"/>
    <col min="9" max="10" width="18.7109375" style="47" customWidth="1"/>
    <col min="11" max="11" width="13.7109375" style="47" customWidth="1"/>
    <col min="12" max="12" width="11.85546875" style="47" customWidth="1"/>
    <col min="13" max="13" width="10.7109375" style="47" customWidth="1"/>
    <col min="14" max="14" width="17" style="47" customWidth="1"/>
    <col min="15" max="15" width="20.85546875" style="47" customWidth="1"/>
    <col min="16" max="16" width="19.7109375" style="47" customWidth="1"/>
    <col min="17" max="16384" width="9.140625" style="47"/>
  </cols>
  <sheetData>
    <row r="1" spans="1:16" ht="23.25">
      <c r="C1" s="145" t="s">
        <v>226</v>
      </c>
      <c r="D1" s="145"/>
      <c r="E1" s="145"/>
      <c r="F1" s="145"/>
      <c r="G1" s="145"/>
      <c r="H1" s="145"/>
      <c r="I1" s="145"/>
      <c r="J1" s="145"/>
      <c r="K1" s="145"/>
      <c r="L1" s="145"/>
      <c r="M1" s="145"/>
      <c r="N1" s="145"/>
      <c r="O1" s="145"/>
      <c r="P1" s="145"/>
    </row>
    <row r="4" spans="1:16">
      <c r="B4" s="164" t="s">
        <v>14</v>
      </c>
      <c r="C4" s="164"/>
      <c r="D4" s="164"/>
      <c r="E4" s="164"/>
    </row>
    <row r="5" spans="1:16" ht="39" customHeight="1">
      <c r="B5" s="170" t="s">
        <v>227</v>
      </c>
      <c r="C5" s="171"/>
      <c r="D5" s="171"/>
      <c r="E5" s="172"/>
    </row>
    <row r="6" spans="1:16" hidden="1">
      <c r="B6" s="170"/>
      <c r="C6" s="171"/>
      <c r="D6" s="171"/>
      <c r="E6" s="172"/>
    </row>
    <row r="7" spans="1:16" hidden="1">
      <c r="B7" s="170"/>
      <c r="C7" s="171"/>
      <c r="D7" s="171"/>
      <c r="E7" s="172"/>
    </row>
    <row r="8" spans="1:16" hidden="1">
      <c r="B8" s="170"/>
      <c r="C8" s="171"/>
      <c r="D8" s="171"/>
      <c r="E8" s="172"/>
    </row>
    <row r="9" spans="1:16" hidden="1">
      <c r="B9" s="166"/>
      <c r="C9" s="167"/>
      <c r="D9" s="167"/>
      <c r="E9" s="168"/>
    </row>
    <row r="10" spans="1:16" hidden="1">
      <c r="B10" s="166"/>
      <c r="C10" s="167"/>
      <c r="D10" s="167"/>
      <c r="E10" s="168"/>
    </row>
    <row r="11" spans="1:16" hidden="1">
      <c r="B11" s="166"/>
      <c r="C11" s="167"/>
      <c r="D11" s="167"/>
      <c r="E11" s="168"/>
    </row>
    <row r="12" spans="1:16" hidden="1"/>
    <row r="13" spans="1:16" hidden="1"/>
    <row r="15" spans="1:16" s="48" customFormat="1" ht="33.75" customHeight="1">
      <c r="A15" s="161" t="s">
        <v>28</v>
      </c>
      <c r="B15" s="161"/>
      <c r="C15" s="161"/>
      <c r="D15" s="161"/>
      <c r="E15" s="161"/>
      <c r="F15" s="73" t="s">
        <v>29</v>
      </c>
      <c r="G15" s="161" t="s">
        <v>34</v>
      </c>
      <c r="H15" s="161"/>
      <c r="I15" s="161"/>
      <c r="J15" s="161"/>
      <c r="K15" s="161" t="s">
        <v>30</v>
      </c>
      <c r="L15" s="161"/>
      <c r="M15" s="161"/>
      <c r="N15" s="161"/>
      <c r="O15" s="162" t="s">
        <v>31</v>
      </c>
      <c r="P15" s="163"/>
    </row>
    <row r="16" spans="1:16" s="49" customFormat="1" ht="75">
      <c r="A16" s="42" t="s">
        <v>0</v>
      </c>
      <c r="B16" s="42" t="s">
        <v>200</v>
      </c>
      <c r="C16" s="42" t="s">
        <v>12</v>
      </c>
      <c r="D16" s="42" t="s">
        <v>18</v>
      </c>
      <c r="E16" s="42" t="s">
        <v>13</v>
      </c>
      <c r="F16" s="42" t="s">
        <v>11</v>
      </c>
      <c r="G16" s="42" t="s">
        <v>22</v>
      </c>
      <c r="H16" s="42" t="s">
        <v>21</v>
      </c>
      <c r="I16" s="42" t="s">
        <v>19</v>
      </c>
      <c r="J16" s="42" t="s">
        <v>20</v>
      </c>
      <c r="K16" s="42" t="s">
        <v>1</v>
      </c>
      <c r="L16" s="42" t="s">
        <v>2</v>
      </c>
      <c r="M16" s="42" t="s">
        <v>3</v>
      </c>
      <c r="N16" s="42" t="s">
        <v>23</v>
      </c>
      <c r="O16" s="42" t="s">
        <v>124</v>
      </c>
      <c r="P16" s="42" t="s">
        <v>125</v>
      </c>
    </row>
    <row r="17" spans="1:16" ht="18.75" customHeight="1">
      <c r="A17" s="179">
        <v>1</v>
      </c>
      <c r="B17" s="182" t="s">
        <v>313</v>
      </c>
      <c r="C17" s="157" t="s">
        <v>210</v>
      </c>
      <c r="D17" s="185" t="s">
        <v>330</v>
      </c>
      <c r="E17" s="157" t="s">
        <v>331</v>
      </c>
      <c r="F17" s="176" t="s">
        <v>262</v>
      </c>
      <c r="G17" s="74"/>
      <c r="H17" s="70"/>
      <c r="I17" s="157" t="s">
        <v>350</v>
      </c>
      <c r="J17" s="157" t="s">
        <v>345</v>
      </c>
      <c r="K17" s="188">
        <v>3.33</v>
      </c>
      <c r="L17" s="157">
        <v>1.75</v>
      </c>
      <c r="M17" s="157">
        <f>K17*L17</f>
        <v>5.8275000000000006</v>
      </c>
      <c r="N17" s="157" t="str">
        <f>IF(K17="","",IF(AND('Area H'!M17&gt;='Tabella valutazione rischi'!$C$5,'Area H'!M17&lt;='Tabella valutazione rischi'!$D$5),'Tabella valutazione rischi'!$E$5,IF(AND('Area H'!M17&gt;'Tabella valutazione rischi'!$C$6,'Area H'!M17&lt;='Tabella valutazione rischi'!$D$6),'Tabella valutazione rischi'!$E$6,IF(AND('Area H'!M17&gt;'Tabella valutazione rischi'!$C$7,'Area H'!M17&lt;='Tabella valutazione rischi'!$D$7),'Tabella valutazione rischi'!$E$7,IF(AND('Area H'!M17&gt;'Tabella valutazione rischi'!$C$8,'Area H'!M17&lt;='Tabella valutazione rischi'!$D$8),'Tabella valutazione rischi'!$E$8,IF(AND('Area H'!M17&gt;'Tabella valutazione rischi'!$C$9,'Area H'!M17&lt;='Tabella valutazione rischi'!$D$9),'Tabella valutazione rischi'!$E$9,""))))))</f>
        <v>BASSO</v>
      </c>
      <c r="O17" s="157" t="s">
        <v>254</v>
      </c>
      <c r="P17" s="157" t="s">
        <v>141</v>
      </c>
    </row>
    <row r="18" spans="1:16" ht="40.700000000000003" customHeight="1">
      <c r="A18" s="180"/>
      <c r="B18" s="183"/>
      <c r="C18" s="158"/>
      <c r="D18" s="186"/>
      <c r="E18" s="158"/>
      <c r="F18" s="177"/>
      <c r="G18" s="74"/>
      <c r="H18" s="70"/>
      <c r="I18" s="158"/>
      <c r="J18" s="158"/>
      <c r="K18" s="189"/>
      <c r="L18" s="158"/>
      <c r="M18" s="158"/>
      <c r="N18" s="158"/>
      <c r="O18" s="158"/>
      <c r="P18" s="158"/>
    </row>
    <row r="19" spans="1:16" ht="40.5" customHeight="1">
      <c r="A19" s="180"/>
      <c r="B19" s="183"/>
      <c r="C19" s="158"/>
      <c r="D19" s="186"/>
      <c r="E19" s="158"/>
      <c r="F19" s="178"/>
      <c r="G19" s="74"/>
      <c r="H19" s="70"/>
      <c r="I19" s="159"/>
      <c r="J19" s="159"/>
      <c r="K19" s="190"/>
      <c r="L19" s="159"/>
      <c r="M19" s="159"/>
      <c r="N19" s="159"/>
      <c r="O19" s="159"/>
      <c r="P19" s="159"/>
    </row>
    <row r="20" spans="1:16" ht="45.2" customHeight="1">
      <c r="A20" s="180"/>
      <c r="B20" s="183"/>
      <c r="C20" s="158"/>
      <c r="D20" s="186"/>
      <c r="E20" s="158"/>
      <c r="F20" s="176" t="s">
        <v>263</v>
      </c>
      <c r="G20" s="74"/>
      <c r="H20" s="70"/>
      <c r="I20" s="157" t="s">
        <v>351</v>
      </c>
      <c r="J20" s="157" t="s">
        <v>345</v>
      </c>
      <c r="K20" s="188">
        <v>4</v>
      </c>
      <c r="L20" s="157">
        <v>1.75</v>
      </c>
      <c r="M20" s="157">
        <f>K20*L20</f>
        <v>7</v>
      </c>
      <c r="N20" s="157" t="str">
        <f>IF(K20="","",IF(AND('Area H'!M20&gt;='Tabella valutazione rischi'!$C$5,'Area H'!M20&lt;='Tabella valutazione rischi'!$D$5),'Tabella valutazione rischi'!$E$5,IF(AND('Area H'!M20&gt;'Tabella valutazione rischi'!$C$6,'Area H'!M20&lt;='Tabella valutazione rischi'!$D$6),'Tabella valutazione rischi'!$E$6,IF(AND('Area H'!M20&gt;'Tabella valutazione rischi'!$C$7,'Area H'!M20&lt;='Tabella valutazione rischi'!$D$7),'Tabella valutazione rischi'!$E$7,IF(AND('Area H'!M20&gt;'Tabella valutazione rischi'!$C$8,'Area H'!M20&lt;='Tabella valutazione rischi'!$D$8),'Tabella valutazione rischi'!$E$8,IF(AND('Area H'!M20&gt;'Tabella valutazione rischi'!$C$9,'Area H'!M20&lt;='Tabella valutazione rischi'!$D$9),'Tabella valutazione rischi'!$E$9,""))))))</f>
        <v>MEDIO</v>
      </c>
      <c r="O20" s="157" t="s">
        <v>253</v>
      </c>
      <c r="P20" s="157" t="s">
        <v>141</v>
      </c>
    </row>
    <row r="21" spans="1:16" ht="54.75" customHeight="1">
      <c r="A21" s="180"/>
      <c r="B21" s="183"/>
      <c r="C21" s="158"/>
      <c r="D21" s="186"/>
      <c r="E21" s="158"/>
      <c r="F21" s="177"/>
      <c r="G21" s="74"/>
      <c r="H21" s="70"/>
      <c r="I21" s="158"/>
      <c r="J21" s="158"/>
      <c r="K21" s="189"/>
      <c r="L21" s="158"/>
      <c r="M21" s="158"/>
      <c r="N21" s="158"/>
      <c r="O21" s="158"/>
      <c r="P21" s="158"/>
    </row>
    <row r="22" spans="1:16" ht="34.700000000000003" customHeight="1">
      <c r="A22" s="180"/>
      <c r="B22" s="183"/>
      <c r="C22" s="158"/>
      <c r="D22" s="186"/>
      <c r="E22" s="158"/>
      <c r="F22" s="178"/>
      <c r="G22" s="52"/>
      <c r="H22" s="46"/>
      <c r="I22" s="159"/>
      <c r="J22" s="159"/>
      <c r="K22" s="190"/>
      <c r="L22" s="159"/>
      <c r="M22" s="159"/>
      <c r="N22" s="159"/>
      <c r="O22" s="159"/>
      <c r="P22" s="159"/>
    </row>
    <row r="23" spans="1:16" ht="64.7" customHeight="1">
      <c r="A23" s="180"/>
      <c r="B23" s="183"/>
      <c r="C23" s="158"/>
      <c r="D23" s="186"/>
      <c r="E23" s="158"/>
      <c r="F23" s="176" t="s">
        <v>264</v>
      </c>
      <c r="G23" s="52"/>
      <c r="H23" s="46"/>
      <c r="I23" s="157" t="s">
        <v>350</v>
      </c>
      <c r="J23" s="157" t="s">
        <v>345</v>
      </c>
      <c r="K23" s="188">
        <v>3.33</v>
      </c>
      <c r="L23" s="157">
        <v>1.75</v>
      </c>
      <c r="M23" s="157">
        <f>K23*L23</f>
        <v>5.8275000000000006</v>
      </c>
      <c r="N23" s="157" t="str">
        <f>IF(K23="","",IF(AND('Area H'!M23&gt;='Tabella valutazione rischi'!$C$5,'Area H'!M23&lt;='Tabella valutazione rischi'!$D$5),'Tabella valutazione rischi'!$E$5,IF(AND('Area H'!M23&gt;'Tabella valutazione rischi'!$C$6,'Area H'!M23&lt;='Tabella valutazione rischi'!$D$6),'Tabella valutazione rischi'!$E$6,IF(AND('Area H'!M23&gt;'Tabella valutazione rischi'!$C$7,'Area H'!M23&lt;='Tabella valutazione rischi'!$D$7),'Tabella valutazione rischi'!$E$7,IF(AND('Area H'!M23&gt;'Tabella valutazione rischi'!$C$8,'Area H'!M23&lt;='Tabella valutazione rischi'!$D$8),'Tabella valutazione rischi'!$E$8,IF(AND('Area H'!M23&gt;'Tabella valutazione rischi'!$C$9,'Area H'!M23&lt;='Tabella valutazione rischi'!$D$9),'Tabella valutazione rischi'!$E$9,""))))))</f>
        <v>BASSO</v>
      </c>
      <c r="O23" s="157" t="s">
        <v>254</v>
      </c>
      <c r="P23" s="157" t="s">
        <v>141</v>
      </c>
    </row>
    <row r="24" spans="1:16" ht="39.200000000000003" customHeight="1">
      <c r="A24" s="180"/>
      <c r="B24" s="183"/>
      <c r="C24" s="158"/>
      <c r="D24" s="186"/>
      <c r="E24" s="158"/>
      <c r="F24" s="177"/>
      <c r="G24" s="52"/>
      <c r="H24" s="46"/>
      <c r="I24" s="158"/>
      <c r="J24" s="158"/>
      <c r="K24" s="189"/>
      <c r="L24" s="158"/>
      <c r="M24" s="158"/>
      <c r="N24" s="158"/>
      <c r="O24" s="158"/>
      <c r="P24" s="158"/>
    </row>
    <row r="25" spans="1:16" ht="33" customHeight="1">
      <c r="A25" s="181"/>
      <c r="B25" s="184"/>
      <c r="C25" s="159"/>
      <c r="D25" s="187"/>
      <c r="E25" s="159"/>
      <c r="F25" s="178"/>
      <c r="G25" s="52"/>
      <c r="H25" s="75"/>
      <c r="I25" s="159"/>
      <c r="J25" s="159"/>
      <c r="K25" s="190"/>
      <c r="L25" s="159"/>
      <c r="M25" s="159"/>
      <c r="N25" s="159"/>
      <c r="O25" s="159"/>
      <c r="P25" s="159"/>
    </row>
    <row r="26" spans="1:16">
      <c r="B26" s="85"/>
    </row>
    <row r="28" spans="1:16" hidden="1">
      <c r="B28" s="142" t="s">
        <v>84</v>
      </c>
      <c r="C28" s="142"/>
    </row>
    <row r="29" spans="1:16" hidden="1">
      <c r="B29" s="22" t="s">
        <v>82</v>
      </c>
      <c r="C29" s="22" t="s">
        <v>83</v>
      </c>
    </row>
    <row r="30" spans="1:16" hidden="1">
      <c r="B30" s="23" t="s">
        <v>39</v>
      </c>
      <c r="C30" s="12">
        <v>4</v>
      </c>
    </row>
    <row r="31" spans="1:16" hidden="1">
      <c r="B31" s="23" t="s">
        <v>45</v>
      </c>
      <c r="C31" s="12">
        <v>5</v>
      </c>
    </row>
    <row r="32" spans="1:16" hidden="1">
      <c r="B32" s="23" t="s">
        <v>49</v>
      </c>
      <c r="C32" s="12">
        <v>1</v>
      </c>
    </row>
    <row r="33" spans="2:3" hidden="1">
      <c r="B33" s="23" t="s">
        <v>54</v>
      </c>
      <c r="C33" s="12">
        <v>5</v>
      </c>
    </row>
    <row r="34" spans="2:3" ht="34.5" hidden="1" customHeight="1">
      <c r="B34" s="23" t="s">
        <v>59</v>
      </c>
      <c r="C34" s="12">
        <v>5</v>
      </c>
    </row>
    <row r="35" spans="2:3" hidden="1">
      <c r="B35" s="23" t="s">
        <v>62</v>
      </c>
      <c r="C35" s="12">
        <v>4</v>
      </c>
    </row>
    <row r="36" spans="2:3" hidden="1">
      <c r="B36" s="24" t="s">
        <v>84</v>
      </c>
      <c r="C36" s="25">
        <f>AVERAGE(C30:C35)</f>
        <v>4</v>
      </c>
    </row>
    <row r="37" spans="2:3" hidden="1">
      <c r="B37" s="1"/>
      <c r="C37" s="1"/>
    </row>
    <row r="38" spans="2:3" hidden="1">
      <c r="B38" s="1"/>
      <c r="C38" s="1"/>
    </row>
    <row r="39" spans="2:3" hidden="1">
      <c r="B39" s="1"/>
      <c r="C39" s="1"/>
    </row>
    <row r="40" spans="2:3" hidden="1">
      <c r="B40" s="77" t="s">
        <v>119</v>
      </c>
      <c r="C40" s="77"/>
    </row>
    <row r="41" spans="2:3" hidden="1">
      <c r="B41" s="1"/>
      <c r="C41" s="1"/>
    </row>
    <row r="42" spans="2:3" hidden="1">
      <c r="B42" s="22" t="s">
        <v>82</v>
      </c>
      <c r="C42" s="22" t="s">
        <v>83</v>
      </c>
    </row>
    <row r="43" spans="2:3" hidden="1">
      <c r="B43" s="23" t="s">
        <v>88</v>
      </c>
      <c r="C43" s="12">
        <v>2</v>
      </c>
    </row>
    <row r="44" spans="2:3" hidden="1">
      <c r="B44" s="23" t="s">
        <v>96</v>
      </c>
      <c r="C44" s="12">
        <v>1</v>
      </c>
    </row>
    <row r="45" spans="2:3" hidden="1">
      <c r="B45" s="23" t="s">
        <v>97</v>
      </c>
      <c r="C45" s="12">
        <v>1</v>
      </c>
    </row>
    <row r="46" spans="2:3" ht="30" hidden="1">
      <c r="B46" s="23" t="s">
        <v>120</v>
      </c>
      <c r="C46" s="12">
        <v>3</v>
      </c>
    </row>
    <row r="47" spans="2:3" hidden="1">
      <c r="B47" s="24" t="s">
        <v>84</v>
      </c>
      <c r="C47" s="25">
        <f>AVERAGE(C43:C46)</f>
        <v>1.75</v>
      </c>
    </row>
    <row r="48" spans="2:3" hidden="1"/>
  </sheetData>
  <mergeCells count="46">
    <mergeCell ref="B8:E8"/>
    <mergeCell ref="C1:P1"/>
    <mergeCell ref="B4:E4"/>
    <mergeCell ref="B5:E5"/>
    <mergeCell ref="B6:E6"/>
    <mergeCell ref="B7:E7"/>
    <mergeCell ref="B9:E9"/>
    <mergeCell ref="B10:E10"/>
    <mergeCell ref="B11:E11"/>
    <mergeCell ref="A15:E15"/>
    <mergeCell ref="G15:J15"/>
    <mergeCell ref="L20:L22"/>
    <mergeCell ref="M20:M22"/>
    <mergeCell ref="O15:P15"/>
    <mergeCell ref="F17:F19"/>
    <mergeCell ref="I17:I19"/>
    <mergeCell ref="J17:J19"/>
    <mergeCell ref="K17:K19"/>
    <mergeCell ref="L17:L19"/>
    <mergeCell ref="M17:M19"/>
    <mergeCell ref="N17:N19"/>
    <mergeCell ref="O17:O19"/>
    <mergeCell ref="P17:P19"/>
    <mergeCell ref="K15:N15"/>
    <mergeCell ref="P23:P25"/>
    <mergeCell ref="B28:C28"/>
    <mergeCell ref="N20:N22"/>
    <mergeCell ref="O20:O22"/>
    <mergeCell ref="P20:P22"/>
    <mergeCell ref="I23:I25"/>
    <mergeCell ref="J23:J25"/>
    <mergeCell ref="K23:K25"/>
    <mergeCell ref="L23:L25"/>
    <mergeCell ref="M23:M25"/>
    <mergeCell ref="N23:N25"/>
    <mergeCell ref="O23:O25"/>
    <mergeCell ref="F20:F22"/>
    <mergeCell ref="I20:I22"/>
    <mergeCell ref="J20:J22"/>
    <mergeCell ref="K20:K22"/>
    <mergeCell ref="F23:F25"/>
    <mergeCell ref="A17:A25"/>
    <mergeCell ref="B17:B25"/>
    <mergeCell ref="C17:C25"/>
    <mergeCell ref="D17:D25"/>
    <mergeCell ref="E17:E25"/>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6" operator="equal" id="{82028E03-BF2E-4F26-AA16-5999A4359874}">
            <xm:f>'Tabella valutazione rischi'!$E$9</xm:f>
            <x14:dxf>
              <fill>
                <patternFill>
                  <bgColor rgb="FFFF0000"/>
                </patternFill>
              </fill>
            </x14:dxf>
          </x14:cfRule>
          <x14:cfRule type="cellIs" priority="17" operator="equal" id="{28965055-F6BF-4E6B-ACFA-C59D359DC93E}">
            <xm:f>'Tabella valutazione rischi'!$E$8</xm:f>
            <x14:dxf>
              <fill>
                <patternFill>
                  <bgColor rgb="FFFFC000"/>
                </patternFill>
              </fill>
            </x14:dxf>
          </x14:cfRule>
          <x14:cfRule type="cellIs" priority="18" operator="equal" id="{BB94E300-0DF3-4D25-A334-2BFC75F31787}">
            <xm:f>'Tabella valutazione rischi'!$E$7</xm:f>
            <x14:dxf>
              <fill>
                <patternFill>
                  <bgColor rgb="FFFFFF00"/>
                </patternFill>
              </fill>
            </x14:dxf>
          </x14:cfRule>
          <x14:cfRule type="cellIs" priority="19" operator="equal" id="{0D4B34D5-70E8-4D61-A0C9-ECD6BA6FE73E}">
            <xm:f>'Tabella valutazione rischi'!$E$6</xm:f>
            <x14:dxf>
              <fill>
                <patternFill>
                  <bgColor rgb="FF00B050"/>
                </patternFill>
              </fill>
            </x14:dxf>
          </x14:cfRule>
          <x14:cfRule type="cellIs" priority="20" operator="equal" id="{CFD99137-D966-4F01-A95C-FA703C4B1F3C}">
            <xm:f>'Tabella valutazione rischi'!$E$5</xm:f>
            <x14:dxf>
              <fill>
                <patternFill>
                  <bgColor theme="0"/>
                </patternFill>
              </fill>
            </x14:dxf>
          </x14:cfRule>
          <xm:sqref>N17:N18</xm:sqref>
        </x14:conditionalFormatting>
        <x14:conditionalFormatting xmlns:xm="http://schemas.microsoft.com/office/excel/2006/main">
          <x14:cfRule type="cellIs" priority="6" operator="equal" id="{EDE19DDB-A899-48EF-AE92-0577BEECAC62}">
            <xm:f>'Tabella valutazione rischi'!$E$9</xm:f>
            <x14:dxf>
              <fill>
                <patternFill>
                  <bgColor rgb="FFFF0000"/>
                </patternFill>
              </fill>
            </x14:dxf>
          </x14:cfRule>
          <x14:cfRule type="cellIs" priority="7" operator="equal" id="{7732DC4A-1031-4914-B704-D99D37BCD182}">
            <xm:f>'Tabella valutazione rischi'!$E$8</xm:f>
            <x14:dxf>
              <fill>
                <patternFill>
                  <bgColor rgb="FFFFC000"/>
                </patternFill>
              </fill>
            </x14:dxf>
          </x14:cfRule>
          <x14:cfRule type="cellIs" priority="8" operator="equal" id="{01061629-B8DB-4AEC-BB42-E4C4752D2875}">
            <xm:f>'Tabella valutazione rischi'!$E$7</xm:f>
            <x14:dxf>
              <fill>
                <patternFill>
                  <bgColor rgb="FFFFFF00"/>
                </patternFill>
              </fill>
            </x14:dxf>
          </x14:cfRule>
          <x14:cfRule type="cellIs" priority="9" operator="equal" id="{72807CAE-C1B2-4683-A272-2E3B641F246B}">
            <xm:f>'Tabella valutazione rischi'!$E$6</xm:f>
            <x14:dxf>
              <fill>
                <patternFill>
                  <bgColor rgb="FF00B050"/>
                </patternFill>
              </fill>
            </x14:dxf>
          </x14:cfRule>
          <x14:cfRule type="cellIs" priority="10" operator="equal" id="{76BF2AFF-B398-4247-8197-63D37D3D810C}">
            <xm:f>'Tabella valutazione rischi'!$E$5</xm:f>
            <x14:dxf>
              <fill>
                <patternFill>
                  <bgColor theme="0"/>
                </patternFill>
              </fill>
            </x14:dxf>
          </x14:cfRule>
          <xm:sqref>N23</xm:sqref>
        </x14:conditionalFormatting>
        <x14:conditionalFormatting xmlns:xm="http://schemas.microsoft.com/office/excel/2006/main">
          <x14:cfRule type="cellIs" priority="1" operator="equal" id="{574F1016-83DD-4758-B58F-AB5A62396C25}">
            <xm:f>'Tabella valutazione rischi'!$E$9</xm:f>
            <x14:dxf>
              <fill>
                <patternFill>
                  <bgColor rgb="FFFF0000"/>
                </patternFill>
              </fill>
            </x14:dxf>
          </x14:cfRule>
          <x14:cfRule type="cellIs" priority="2" operator="equal" id="{0B657061-0971-4861-8902-464B016B7358}">
            <xm:f>'Tabella valutazione rischi'!$E$8</xm:f>
            <x14:dxf>
              <fill>
                <patternFill>
                  <bgColor rgb="FFFFC000"/>
                </patternFill>
              </fill>
            </x14:dxf>
          </x14:cfRule>
          <x14:cfRule type="cellIs" priority="3" operator="equal" id="{69E55F27-DD0B-41F6-872D-964908FC1DBF}">
            <xm:f>'Tabella valutazione rischi'!$E$7</xm:f>
            <x14:dxf>
              <fill>
                <patternFill>
                  <bgColor rgb="FFFFFF00"/>
                </patternFill>
              </fill>
            </x14:dxf>
          </x14:cfRule>
          <x14:cfRule type="cellIs" priority="4" operator="equal" id="{E176CF26-EC0C-42E2-AAF0-ABB329D3E403}">
            <xm:f>'Tabella valutazione rischi'!$E$6</xm:f>
            <x14:dxf>
              <fill>
                <patternFill>
                  <bgColor rgb="FF00B050"/>
                </patternFill>
              </fill>
            </x14:dxf>
          </x14:cfRule>
          <x14:cfRule type="cellIs" priority="5" operator="equal" id="{8B6BBD10-82D5-4648-8C48-63E2CF3DE1AD}">
            <xm:f>'Tabella valutazione rischi'!$E$5</xm:f>
            <x14:dxf>
              <fill>
                <patternFill>
                  <bgColor theme="0"/>
                </patternFill>
              </fill>
            </x14:dxf>
          </x14:cfRule>
          <xm:sqref>N20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P64"/>
  <sheetViews>
    <sheetView showGridLines="0" view="pageBreakPreview" zoomScale="60" zoomScaleNormal="80" zoomScalePageLayoutView="80" workbookViewId="0">
      <selection activeCell="P17" sqref="P17:P23"/>
    </sheetView>
  </sheetViews>
  <sheetFormatPr defaultColWidth="9.140625" defaultRowHeight="18.75"/>
  <cols>
    <col min="1" max="1" width="4.42578125" style="47" customWidth="1"/>
    <col min="2" max="2" width="26.42578125" style="47" customWidth="1"/>
    <col min="3" max="3" width="20.7109375" style="47" customWidth="1"/>
    <col min="4" max="4" width="18.7109375" style="47" customWidth="1"/>
    <col min="5" max="5" width="26.7109375" style="47" customWidth="1"/>
    <col min="6" max="6" width="57.85546875" style="47" customWidth="1"/>
    <col min="7" max="7" width="12.7109375" style="47" hidden="1" customWidth="1"/>
    <col min="8" max="8" width="25.7109375" style="47" hidden="1" customWidth="1"/>
    <col min="9" max="10" width="18.7109375" style="47" customWidth="1"/>
    <col min="11" max="11" width="13.7109375" style="47" customWidth="1"/>
    <col min="12" max="12" width="11.85546875" style="47" customWidth="1"/>
    <col min="13" max="13" width="10.7109375" style="47" customWidth="1"/>
    <col min="14" max="14" width="17" style="47" customWidth="1"/>
    <col min="15" max="15" width="20.85546875" style="47" customWidth="1"/>
    <col min="16" max="16" width="19.7109375" style="47" customWidth="1"/>
    <col min="17" max="16384" width="9.140625" style="47"/>
  </cols>
  <sheetData>
    <row r="1" spans="1:16" ht="23.25">
      <c r="C1" s="145" t="s">
        <v>224</v>
      </c>
      <c r="D1" s="145"/>
      <c r="E1" s="145"/>
      <c r="F1" s="145"/>
      <c r="G1" s="145"/>
      <c r="H1" s="145"/>
      <c r="I1" s="145"/>
      <c r="J1" s="145"/>
      <c r="K1" s="145"/>
      <c r="L1" s="145"/>
      <c r="M1" s="145"/>
      <c r="N1" s="145"/>
      <c r="O1" s="145"/>
      <c r="P1" s="145"/>
    </row>
    <row r="4" spans="1:16">
      <c r="B4" s="164" t="s">
        <v>14</v>
      </c>
      <c r="C4" s="164"/>
      <c r="D4" s="164"/>
      <c r="E4" s="164"/>
    </row>
    <row r="5" spans="1:16">
      <c r="B5" s="170" t="s">
        <v>225</v>
      </c>
      <c r="C5" s="171"/>
      <c r="D5" s="171"/>
      <c r="E5" s="172"/>
    </row>
    <row r="6" spans="1:16">
      <c r="B6" s="170" t="s">
        <v>211</v>
      </c>
      <c r="C6" s="171"/>
      <c r="D6" s="171"/>
      <c r="E6" s="172"/>
    </row>
    <row r="7" spans="1:16">
      <c r="B7" s="170" t="s">
        <v>214</v>
      </c>
      <c r="C7" s="171"/>
      <c r="D7" s="171"/>
      <c r="E7" s="172"/>
    </row>
    <row r="8" spans="1:16">
      <c r="B8" s="170" t="s">
        <v>215</v>
      </c>
      <c r="C8" s="171"/>
      <c r="D8" s="171"/>
      <c r="E8" s="172"/>
    </row>
    <row r="9" spans="1:16" hidden="1">
      <c r="B9" s="166"/>
      <c r="C9" s="167"/>
      <c r="D9" s="167"/>
      <c r="E9" s="168"/>
    </row>
    <row r="10" spans="1:16" hidden="1">
      <c r="B10" s="166"/>
      <c r="C10" s="167"/>
      <c r="D10" s="167"/>
      <c r="E10" s="168"/>
    </row>
    <row r="11" spans="1:16" ht="15" hidden="1" customHeight="1">
      <c r="B11" s="166"/>
      <c r="C11" s="167"/>
      <c r="D11" s="167"/>
      <c r="E11" s="168"/>
    </row>
    <row r="12" spans="1:16" hidden="1"/>
    <row r="13" spans="1:16" hidden="1"/>
    <row r="15" spans="1:16" s="48" customFormat="1" ht="33.75" customHeight="1">
      <c r="A15" s="161" t="s">
        <v>28</v>
      </c>
      <c r="B15" s="161"/>
      <c r="C15" s="161"/>
      <c r="D15" s="161"/>
      <c r="E15" s="161"/>
      <c r="F15" s="67" t="s">
        <v>29</v>
      </c>
      <c r="G15" s="161" t="s">
        <v>34</v>
      </c>
      <c r="H15" s="161"/>
      <c r="I15" s="161"/>
      <c r="J15" s="161"/>
      <c r="K15" s="161" t="s">
        <v>30</v>
      </c>
      <c r="L15" s="161"/>
      <c r="M15" s="161"/>
      <c r="N15" s="161"/>
      <c r="O15" s="162" t="s">
        <v>31</v>
      </c>
      <c r="P15" s="163"/>
    </row>
    <row r="16" spans="1:16" s="49" customFormat="1" ht="75">
      <c r="A16" s="42" t="s">
        <v>0</v>
      </c>
      <c r="B16" s="42" t="s">
        <v>200</v>
      </c>
      <c r="C16" s="42" t="s">
        <v>12</v>
      </c>
      <c r="D16" s="42" t="s">
        <v>18</v>
      </c>
      <c r="E16" s="42" t="s">
        <v>13</v>
      </c>
      <c r="F16" s="42" t="s">
        <v>11</v>
      </c>
      <c r="G16" s="42" t="s">
        <v>22</v>
      </c>
      <c r="H16" s="42" t="s">
        <v>21</v>
      </c>
      <c r="I16" s="42" t="s">
        <v>19</v>
      </c>
      <c r="J16" s="42" t="s">
        <v>20</v>
      </c>
      <c r="K16" s="42" t="s">
        <v>1</v>
      </c>
      <c r="L16" s="42" t="s">
        <v>2</v>
      </c>
      <c r="M16" s="42" t="s">
        <v>3</v>
      </c>
      <c r="N16" s="42" t="s">
        <v>23</v>
      </c>
      <c r="O16" s="42" t="s">
        <v>124</v>
      </c>
      <c r="P16" s="42" t="s">
        <v>125</v>
      </c>
    </row>
    <row r="17" spans="1:16" ht="206.25">
      <c r="A17" s="89">
        <v>1</v>
      </c>
      <c r="B17" s="191" t="s">
        <v>207</v>
      </c>
      <c r="C17" s="179" t="s">
        <v>314</v>
      </c>
      <c r="D17" s="194" t="s">
        <v>315</v>
      </c>
      <c r="E17" s="157" t="s">
        <v>316</v>
      </c>
      <c r="F17" s="62" t="s">
        <v>266</v>
      </c>
      <c r="G17" s="60"/>
      <c r="H17" s="60"/>
      <c r="I17" s="97" t="s">
        <v>353</v>
      </c>
      <c r="J17" s="79" t="s">
        <v>356</v>
      </c>
      <c r="K17" s="68">
        <f>+C55</f>
        <v>2.6666666666666665</v>
      </c>
      <c r="L17" s="98">
        <f>+C64</f>
        <v>1.5</v>
      </c>
      <c r="M17" s="52">
        <f t="shared" ref="M17:M23" si="0">K17*L17</f>
        <v>4</v>
      </c>
      <c r="N17" s="52" t="str">
        <f>IF(K17="","",IF(AND('Area I'!M17&gt;='Tabella valutazione rischi'!$C$5,'Area I'!M17&lt;='Tabella valutazione rischi'!$D$5),'Tabella valutazione rischi'!$E$5,IF(AND('Area I'!M17&gt;'Tabella valutazione rischi'!$C$6,'Area I'!M17&lt;='Tabella valutazione rischi'!$D$6),'Tabella valutazione rischi'!$E$6,IF(AND('Area I'!M17&gt;'Tabella valutazione rischi'!$C$7,'Area I'!M17&lt;='Tabella valutazione rischi'!$D$7),'Tabella valutazione rischi'!$E$7,IF(AND('Area I'!M17&gt;'Tabella valutazione rischi'!$C$8,'Area I'!M17&lt;='Tabella valutazione rischi'!$D$8),'Tabella valutazione rischi'!$E$8,IF(AND('Area I'!M17&gt;'Tabella valutazione rischi'!$C$9,'Area I'!M17&lt;='Tabella valutazione rischi'!$D$9),'Tabella valutazione rischi'!$E$9,""))))))</f>
        <v>BASSO</v>
      </c>
      <c r="O17" s="66"/>
      <c r="P17" s="66"/>
    </row>
    <row r="18" spans="1:16" ht="75">
      <c r="A18" s="91"/>
      <c r="B18" s="193"/>
      <c r="C18" s="180"/>
      <c r="D18" s="195"/>
      <c r="E18" s="158"/>
      <c r="F18" s="62" t="s">
        <v>265</v>
      </c>
      <c r="G18" s="87"/>
      <c r="H18" s="87"/>
      <c r="I18" s="97" t="s">
        <v>353</v>
      </c>
      <c r="J18" s="97" t="s">
        <v>356</v>
      </c>
      <c r="K18" s="80">
        <f>+D55</f>
        <v>2.6666666666666665</v>
      </c>
      <c r="L18" s="98">
        <f>+D64</f>
        <v>1.5</v>
      </c>
      <c r="M18" s="52">
        <f t="shared" si="0"/>
        <v>4</v>
      </c>
      <c r="N18" s="52" t="str">
        <f>IF(K18="","",IF(AND('Area I'!M18&gt;='Tabella valutazione rischi'!$C$5,'Area I'!M18&lt;='Tabella valutazione rischi'!$D$5),'Tabella valutazione rischi'!$E$5,IF(AND('Area I'!M18&gt;'Tabella valutazione rischi'!$C$6,'Area I'!M18&lt;='Tabella valutazione rischi'!$D$6),'Tabella valutazione rischi'!$E$6,IF(AND('Area I'!M18&gt;'Tabella valutazione rischi'!$C$7,'Area I'!M18&lt;='Tabella valutazione rischi'!$D$7),'Tabella valutazione rischi'!$E$7,IF(AND('Area I'!M18&gt;'Tabella valutazione rischi'!$C$8,'Area I'!M18&lt;='Tabella valutazione rischi'!$D$8),'Tabella valutazione rischi'!$E$8,IF(AND('Area I'!M18&gt;'Tabella valutazione rischi'!$C$9,'Area I'!M18&lt;='Tabella valutazione rischi'!$D$9),'Tabella valutazione rischi'!$E$9,""))))))</f>
        <v>BASSO</v>
      </c>
      <c r="O18" s="79"/>
      <c r="P18" s="97"/>
    </row>
    <row r="19" spans="1:16" ht="75" customHeight="1">
      <c r="A19" s="89">
        <v>2</v>
      </c>
      <c r="B19" s="191" t="s">
        <v>211</v>
      </c>
      <c r="C19" s="180"/>
      <c r="D19" s="195"/>
      <c r="E19" s="158"/>
      <c r="F19" s="71" t="s">
        <v>267</v>
      </c>
      <c r="G19" s="65"/>
      <c r="H19" s="70"/>
      <c r="I19" s="97" t="s">
        <v>354</v>
      </c>
      <c r="J19" s="97" t="s">
        <v>356</v>
      </c>
      <c r="K19" s="72">
        <f>+E55</f>
        <v>2.6666666666666665</v>
      </c>
      <c r="L19" s="124">
        <f>+E64</f>
        <v>1.5</v>
      </c>
      <c r="M19" s="52">
        <f t="shared" si="0"/>
        <v>4</v>
      </c>
      <c r="N19" s="52" t="str">
        <f>IF(K19="","",IF(AND('Area I'!M19&gt;='Tabella valutazione rischi'!$C$5,'Area I'!M19&lt;='Tabella valutazione rischi'!$D$5),'Tabella valutazione rischi'!$E$5,IF(AND('Area I'!M19&gt;'Tabella valutazione rischi'!$C$6,'Area I'!M19&lt;='Tabella valutazione rischi'!$D$6),'Tabella valutazione rischi'!$E$6,IF(AND('Area I'!M19&gt;'Tabella valutazione rischi'!$C$7,'Area I'!M19&lt;='Tabella valutazione rischi'!$D$7),'Tabella valutazione rischi'!$E$7,IF(AND('Area I'!M19&gt;'Tabella valutazione rischi'!$C$8,'Area I'!M19&lt;='Tabella valutazione rischi'!$D$8),'Tabella valutazione rischi'!$E$8,IF(AND('Area I'!M19&gt;'Tabella valutazione rischi'!$C$9,'Area I'!M19&lt;='Tabella valutazione rischi'!$D$9),'Tabella valutazione rischi'!$E$9,""))))))</f>
        <v>BASSO</v>
      </c>
      <c r="O19" s="52"/>
      <c r="P19" s="97"/>
    </row>
    <row r="20" spans="1:16" ht="93.75">
      <c r="A20" s="90"/>
      <c r="B20" s="192"/>
      <c r="C20" s="180"/>
      <c r="D20" s="195"/>
      <c r="E20" s="158"/>
      <c r="F20" s="71" t="s">
        <v>268</v>
      </c>
      <c r="G20" s="78"/>
      <c r="H20" s="70"/>
      <c r="I20" s="97" t="s">
        <v>353</v>
      </c>
      <c r="J20" s="97" t="s">
        <v>356</v>
      </c>
      <c r="K20" s="72">
        <f>+F55</f>
        <v>2.6666666666666665</v>
      </c>
      <c r="L20" s="124">
        <f>+F64</f>
        <v>1.5</v>
      </c>
      <c r="M20" s="52">
        <f t="shared" si="0"/>
        <v>4</v>
      </c>
      <c r="N20" s="52" t="str">
        <f>IF(K20="","",IF(AND('Area I'!M20&gt;='Tabella valutazione rischi'!$C$5,'Area I'!M20&lt;='Tabella valutazione rischi'!$D$5),'Tabella valutazione rischi'!$E$5,IF(AND('Area I'!M20&gt;'Tabella valutazione rischi'!$C$6,'Area I'!M20&lt;='Tabella valutazione rischi'!$D$6),'Tabella valutazione rischi'!$E$6,IF(AND('Area I'!M20&gt;'Tabella valutazione rischi'!$C$7,'Area I'!M20&lt;='Tabella valutazione rischi'!$D$7),'Tabella valutazione rischi'!$E$7,IF(AND('Area I'!M20&gt;'Tabella valutazione rischi'!$C$8,'Area I'!M20&lt;='Tabella valutazione rischi'!$D$8),'Tabella valutazione rischi'!$E$8,IF(AND('Area I'!M20&gt;'Tabella valutazione rischi'!$C$9,'Area I'!M20&lt;='Tabella valutazione rischi'!$D$9),'Tabella valutazione rischi'!$E$9,""))))))</f>
        <v>BASSO</v>
      </c>
      <c r="O20" s="52"/>
      <c r="P20" s="97"/>
    </row>
    <row r="21" spans="1:16" ht="75">
      <c r="A21" s="91"/>
      <c r="B21" s="193"/>
      <c r="C21" s="180"/>
      <c r="D21" s="195"/>
      <c r="E21" s="158"/>
      <c r="F21" s="71" t="s">
        <v>269</v>
      </c>
      <c r="G21" s="78"/>
      <c r="H21" s="70"/>
      <c r="I21" s="97" t="s">
        <v>354</v>
      </c>
      <c r="J21" s="97" t="s">
        <v>356</v>
      </c>
      <c r="K21" s="72">
        <f>+I55</f>
        <v>2.6666666666666665</v>
      </c>
      <c r="L21" s="124">
        <f>+I64</f>
        <v>1.5</v>
      </c>
      <c r="M21" s="52">
        <f t="shared" si="0"/>
        <v>4</v>
      </c>
      <c r="N21" s="52" t="str">
        <f>IF(K21="","",IF(AND('Area I'!M21&gt;='Tabella valutazione rischi'!$C$5,'Area I'!M21&lt;='Tabella valutazione rischi'!$D$5),'Tabella valutazione rischi'!$E$5,IF(AND('Area I'!M21&gt;'Tabella valutazione rischi'!$C$6,'Area I'!M21&lt;='Tabella valutazione rischi'!$D$6),'Tabella valutazione rischi'!$E$6,IF(AND('Area I'!M21&gt;'Tabella valutazione rischi'!$C$7,'Area I'!M21&lt;='Tabella valutazione rischi'!$D$7),'Tabella valutazione rischi'!$E$7,IF(AND('Area I'!M21&gt;'Tabella valutazione rischi'!$C$8,'Area I'!M21&lt;='Tabella valutazione rischi'!$D$8),'Tabella valutazione rischi'!$E$8,IF(AND('Area I'!M21&gt;'Tabella valutazione rischi'!$C$9,'Area I'!M21&lt;='Tabella valutazione rischi'!$D$9),'Tabella valutazione rischi'!$E$9,""))))))</f>
        <v>BASSO</v>
      </c>
      <c r="O21" s="52"/>
      <c r="P21" s="97"/>
    </row>
    <row r="22" spans="1:16" ht="150">
      <c r="A22" s="89">
        <v>3</v>
      </c>
      <c r="B22" s="118" t="s">
        <v>214</v>
      </c>
      <c r="C22" s="180"/>
      <c r="D22" s="195"/>
      <c r="E22" s="158"/>
      <c r="F22" s="71" t="s">
        <v>271</v>
      </c>
      <c r="G22" s="78"/>
      <c r="H22" s="70"/>
      <c r="I22" s="97" t="s">
        <v>353</v>
      </c>
      <c r="J22" s="97" t="s">
        <v>356</v>
      </c>
      <c r="K22" s="72">
        <f>+J55</f>
        <v>2.6666666666666665</v>
      </c>
      <c r="L22" s="124">
        <f>+J64</f>
        <v>1.5</v>
      </c>
      <c r="M22" s="52">
        <f t="shared" si="0"/>
        <v>4</v>
      </c>
      <c r="N22" s="52" t="str">
        <f>IF(K22="","",IF(AND('Area I'!M22&gt;='Tabella valutazione rischi'!$C$5,'Area I'!M22&lt;='Tabella valutazione rischi'!$D$5),'Tabella valutazione rischi'!$E$5,IF(AND('Area I'!M22&gt;'Tabella valutazione rischi'!$C$6,'Area I'!M22&lt;='Tabella valutazione rischi'!$D$6),'Tabella valutazione rischi'!$E$6,IF(AND('Area I'!M22&gt;'Tabella valutazione rischi'!$C$7,'Area I'!M22&lt;='Tabella valutazione rischi'!$D$7),'Tabella valutazione rischi'!$E$7,IF(AND('Area I'!M22&gt;'Tabella valutazione rischi'!$C$8,'Area I'!M22&lt;='Tabella valutazione rischi'!$D$8),'Tabella valutazione rischi'!$E$8,IF(AND('Area I'!M22&gt;'Tabella valutazione rischi'!$C$9,'Area I'!M22&lt;='Tabella valutazione rischi'!$D$9),'Tabella valutazione rischi'!$E$9,""))))))</f>
        <v>BASSO</v>
      </c>
      <c r="O22" s="52"/>
      <c r="P22" s="97"/>
    </row>
    <row r="23" spans="1:16" ht="112.5">
      <c r="A23" s="89">
        <v>4</v>
      </c>
      <c r="B23" s="118" t="s">
        <v>215</v>
      </c>
      <c r="C23" s="181"/>
      <c r="D23" s="196"/>
      <c r="E23" s="159"/>
      <c r="F23" s="71" t="s">
        <v>270</v>
      </c>
      <c r="G23" s="65"/>
      <c r="H23" s="70"/>
      <c r="I23" s="97" t="s">
        <v>353</v>
      </c>
      <c r="J23" s="97" t="s">
        <v>356</v>
      </c>
      <c r="K23" s="72">
        <f>+K55</f>
        <v>2.6666666666666665</v>
      </c>
      <c r="L23" s="124">
        <f>+K64</f>
        <v>1.5</v>
      </c>
      <c r="M23" s="52">
        <f t="shared" si="0"/>
        <v>4</v>
      </c>
      <c r="N23" s="52" t="str">
        <f>IF(K23="","",IF(AND('Area I'!M23&gt;='Tabella valutazione rischi'!$C$5,'Area I'!M23&lt;='Tabella valutazione rischi'!$D$5),'Tabella valutazione rischi'!$E$5,IF(AND('Area I'!M23&gt;'Tabella valutazione rischi'!$C$6,'Area I'!M23&lt;='Tabella valutazione rischi'!$D$6),'Tabella valutazione rischi'!$E$6,IF(AND('Area I'!M23&gt;'Tabella valutazione rischi'!$C$7,'Area I'!M23&lt;='Tabella valutazione rischi'!$D$7),'Tabella valutazione rischi'!$E$7,IF(AND('Area I'!M23&gt;'Tabella valutazione rischi'!$C$8,'Area I'!M23&lt;='Tabella valutazione rischi'!$D$8),'Tabella valutazione rischi'!$E$8,IF(AND('Area I'!M23&gt;'Tabella valutazione rischi'!$C$9,'Area I'!M23&lt;='Tabella valutazione rischi'!$D$9),'Tabella valutazione rischi'!$E$9,""))))))</f>
        <v>BASSO</v>
      </c>
      <c r="O23" s="52"/>
      <c r="P23" s="97"/>
    </row>
    <row r="24" spans="1:16">
      <c r="B24" s="85"/>
    </row>
    <row r="26" spans="1:16" hidden="1">
      <c r="B26" s="142" t="s">
        <v>84</v>
      </c>
      <c r="C26" s="142"/>
    </row>
    <row r="27" spans="1:16" hidden="1">
      <c r="B27" s="22" t="s">
        <v>82</v>
      </c>
      <c r="C27" s="22" t="s">
        <v>83</v>
      </c>
    </row>
    <row r="28" spans="1:16" hidden="1">
      <c r="B28" s="23" t="s">
        <v>39</v>
      </c>
      <c r="C28" s="12">
        <v>3</v>
      </c>
    </row>
    <row r="29" spans="1:16" hidden="1">
      <c r="B29" s="23" t="s">
        <v>45</v>
      </c>
      <c r="C29" s="12">
        <v>5</v>
      </c>
    </row>
    <row r="30" spans="1:16" hidden="1">
      <c r="B30" s="23" t="s">
        <v>49</v>
      </c>
      <c r="C30" s="12">
        <v>1</v>
      </c>
    </row>
    <row r="31" spans="1:16" hidden="1">
      <c r="B31" s="23" t="s">
        <v>54</v>
      </c>
      <c r="C31" s="12">
        <v>5</v>
      </c>
    </row>
    <row r="32" spans="1:16" ht="34.5" hidden="1" customHeight="1">
      <c r="B32" s="23" t="s">
        <v>59</v>
      </c>
      <c r="C32" s="12">
        <v>1</v>
      </c>
    </row>
    <row r="33" spans="2:11" hidden="1">
      <c r="B33" s="23" t="s">
        <v>62</v>
      </c>
      <c r="C33" s="12">
        <v>2</v>
      </c>
    </row>
    <row r="34" spans="2:11" hidden="1">
      <c r="B34" s="24" t="s">
        <v>84</v>
      </c>
      <c r="C34" s="25">
        <f>AVERAGE(C28:C33)</f>
        <v>2.8333333333333335</v>
      </c>
    </row>
    <row r="35" spans="2:11" hidden="1">
      <c r="B35" s="1"/>
      <c r="C35" s="1"/>
    </row>
    <row r="36" spans="2:11" hidden="1">
      <c r="B36" s="1"/>
      <c r="C36" s="1"/>
    </row>
    <row r="37" spans="2:11" hidden="1">
      <c r="B37" s="1"/>
      <c r="C37" s="1"/>
    </row>
    <row r="38" spans="2:11" hidden="1">
      <c r="B38" s="69" t="s">
        <v>119</v>
      </c>
      <c r="C38" s="69"/>
    </row>
    <row r="39" spans="2:11" hidden="1">
      <c r="B39" s="1"/>
      <c r="C39" s="1"/>
    </row>
    <row r="40" spans="2:11" hidden="1">
      <c r="B40" s="22" t="s">
        <v>82</v>
      </c>
      <c r="C40" s="22" t="s">
        <v>83</v>
      </c>
    </row>
    <row r="41" spans="2:11" hidden="1">
      <c r="B41" s="23" t="s">
        <v>88</v>
      </c>
      <c r="C41" s="12">
        <v>1</v>
      </c>
    </row>
    <row r="42" spans="2:11" hidden="1">
      <c r="B42" s="23" t="s">
        <v>96</v>
      </c>
      <c r="C42" s="12">
        <v>1</v>
      </c>
    </row>
    <row r="43" spans="2:11" hidden="1">
      <c r="B43" s="23" t="s">
        <v>97</v>
      </c>
      <c r="C43" s="12">
        <v>1</v>
      </c>
    </row>
    <row r="44" spans="2:11" ht="30" hidden="1">
      <c r="B44" s="23" t="s">
        <v>120</v>
      </c>
      <c r="C44" s="12">
        <v>5</v>
      </c>
    </row>
    <row r="45" spans="2:11" hidden="1">
      <c r="B45" s="24" t="s">
        <v>84</v>
      </c>
      <c r="C45" s="25">
        <f>AVERAGE(C41:C44)</f>
        <v>2</v>
      </c>
    </row>
    <row r="47" spans="2:11">
      <c r="B47" s="142" t="s">
        <v>84</v>
      </c>
      <c r="C47" s="142"/>
    </row>
    <row r="48" spans="2:11">
      <c r="B48" s="22" t="s">
        <v>82</v>
      </c>
      <c r="C48" s="22">
        <v>1</v>
      </c>
      <c r="D48" s="22">
        <f>+C48+1</f>
        <v>2</v>
      </c>
      <c r="E48" s="22">
        <f t="shared" ref="E48:H48" si="1">+D48+1</f>
        <v>3</v>
      </c>
      <c r="F48" s="22">
        <f t="shared" si="1"/>
        <v>4</v>
      </c>
      <c r="G48" s="22">
        <f t="shared" si="1"/>
        <v>5</v>
      </c>
      <c r="H48" s="22">
        <f t="shared" si="1"/>
        <v>6</v>
      </c>
      <c r="I48" s="22">
        <f>+F48+1</f>
        <v>5</v>
      </c>
      <c r="J48" s="22">
        <f>+G48+1</f>
        <v>6</v>
      </c>
      <c r="K48" s="22">
        <f>+H48+1</f>
        <v>7</v>
      </c>
    </row>
    <row r="49" spans="2:11">
      <c r="B49" s="23" t="s">
        <v>39</v>
      </c>
      <c r="C49" s="12">
        <v>1</v>
      </c>
      <c r="D49" s="12">
        <v>1</v>
      </c>
      <c r="E49" s="12">
        <v>1</v>
      </c>
      <c r="F49" s="12">
        <v>1</v>
      </c>
      <c r="G49" s="12">
        <v>1</v>
      </c>
      <c r="H49" s="12">
        <v>1</v>
      </c>
      <c r="I49" s="12">
        <v>1</v>
      </c>
      <c r="J49" s="12">
        <v>1</v>
      </c>
      <c r="K49" s="12">
        <v>1</v>
      </c>
    </row>
    <row r="50" spans="2:11">
      <c r="B50" s="23" t="s">
        <v>45</v>
      </c>
      <c r="C50" s="12">
        <v>5</v>
      </c>
      <c r="D50" s="12">
        <v>5</v>
      </c>
      <c r="E50" s="12">
        <v>5</v>
      </c>
      <c r="F50" s="12">
        <v>5</v>
      </c>
      <c r="G50" s="12">
        <v>5</v>
      </c>
      <c r="H50" s="12">
        <v>5</v>
      </c>
      <c r="I50" s="12">
        <v>5</v>
      </c>
      <c r="J50" s="12">
        <v>5</v>
      </c>
      <c r="K50" s="12">
        <v>5</v>
      </c>
    </row>
    <row r="51" spans="2:11">
      <c r="B51" s="23" t="s">
        <v>49</v>
      </c>
      <c r="C51" s="12">
        <v>3</v>
      </c>
      <c r="D51" s="12">
        <v>3</v>
      </c>
      <c r="E51" s="12">
        <v>3</v>
      </c>
      <c r="F51" s="12">
        <v>3</v>
      </c>
      <c r="G51" s="12">
        <v>3</v>
      </c>
      <c r="H51" s="12">
        <v>3</v>
      </c>
      <c r="I51" s="12">
        <v>3</v>
      </c>
      <c r="J51" s="12">
        <v>3</v>
      </c>
      <c r="K51" s="12">
        <v>3</v>
      </c>
    </row>
    <row r="52" spans="2:11">
      <c r="B52" s="23" t="s">
        <v>54</v>
      </c>
      <c r="C52" s="12">
        <v>5</v>
      </c>
      <c r="D52" s="12">
        <v>5</v>
      </c>
      <c r="E52" s="12">
        <v>5</v>
      </c>
      <c r="F52" s="12">
        <v>5</v>
      </c>
      <c r="G52" s="12">
        <v>5</v>
      </c>
      <c r="H52" s="12">
        <v>5</v>
      </c>
      <c r="I52" s="12">
        <v>5</v>
      </c>
      <c r="J52" s="12">
        <v>5</v>
      </c>
      <c r="K52" s="12">
        <v>5</v>
      </c>
    </row>
    <row r="53" spans="2:11">
      <c r="B53" s="23" t="s">
        <v>59</v>
      </c>
      <c r="C53" s="12">
        <v>1</v>
      </c>
      <c r="D53" s="12">
        <v>1</v>
      </c>
      <c r="E53" s="12">
        <v>1</v>
      </c>
      <c r="F53" s="12">
        <v>1</v>
      </c>
      <c r="G53" s="12">
        <v>1</v>
      </c>
      <c r="H53" s="12">
        <v>1</v>
      </c>
      <c r="I53" s="12">
        <v>1</v>
      </c>
      <c r="J53" s="12">
        <v>1</v>
      </c>
      <c r="K53" s="12">
        <v>1</v>
      </c>
    </row>
    <row r="54" spans="2:11">
      <c r="B54" s="23" t="s">
        <v>62</v>
      </c>
      <c r="C54" s="12">
        <v>1</v>
      </c>
      <c r="D54" s="12">
        <v>1</v>
      </c>
      <c r="E54" s="12">
        <v>1</v>
      </c>
      <c r="F54" s="12">
        <v>1</v>
      </c>
      <c r="G54" s="12">
        <v>1</v>
      </c>
      <c r="H54" s="12">
        <v>1</v>
      </c>
      <c r="I54" s="12">
        <v>1</v>
      </c>
      <c r="J54" s="12">
        <v>1</v>
      </c>
      <c r="K54" s="12">
        <v>1</v>
      </c>
    </row>
    <row r="55" spans="2:11">
      <c r="B55" s="24" t="s">
        <v>84</v>
      </c>
      <c r="C55" s="25">
        <f>AVERAGE(C49:C54)</f>
        <v>2.6666666666666665</v>
      </c>
      <c r="D55" s="25">
        <f>AVERAGE(D49:D54)</f>
        <v>2.6666666666666665</v>
      </c>
      <c r="E55" s="25">
        <f>AVERAGE(E49:E54)</f>
        <v>2.6666666666666665</v>
      </c>
      <c r="F55" s="25">
        <f>AVERAGE(F49:F54)</f>
        <v>2.6666666666666665</v>
      </c>
      <c r="I55" s="25">
        <f>AVERAGE(I49:I54)</f>
        <v>2.6666666666666665</v>
      </c>
      <c r="J55" s="25">
        <f>AVERAGE(J49:J54)</f>
        <v>2.6666666666666665</v>
      </c>
      <c r="K55" s="25">
        <f>AVERAGE(K49:K54)</f>
        <v>2.6666666666666665</v>
      </c>
    </row>
    <row r="57" spans="2:11">
      <c r="B57" s="99" t="s">
        <v>119</v>
      </c>
      <c r="C57" s="99"/>
    </row>
    <row r="58" spans="2:11">
      <c r="B58" s="1"/>
      <c r="C58" s="1"/>
    </row>
    <row r="59" spans="2:11">
      <c r="B59" s="22" t="s">
        <v>82</v>
      </c>
      <c r="C59" s="22">
        <v>1</v>
      </c>
      <c r="D59" s="22">
        <f>+C59+1</f>
        <v>2</v>
      </c>
      <c r="E59" s="22">
        <f t="shared" ref="E59:H59" si="2">+D59+1</f>
        <v>3</v>
      </c>
      <c r="F59" s="22">
        <f t="shared" si="2"/>
        <v>4</v>
      </c>
      <c r="G59" s="22">
        <f t="shared" si="2"/>
        <v>5</v>
      </c>
      <c r="H59" s="22">
        <f t="shared" si="2"/>
        <v>6</v>
      </c>
      <c r="I59" s="22">
        <f>+F59+1</f>
        <v>5</v>
      </c>
      <c r="J59" s="22">
        <f>+G59+1</f>
        <v>6</v>
      </c>
      <c r="K59" s="22">
        <f>+H59+1</f>
        <v>7</v>
      </c>
    </row>
    <row r="60" spans="2:11">
      <c r="B60" s="23" t="s">
        <v>88</v>
      </c>
      <c r="C60" s="12">
        <v>1</v>
      </c>
      <c r="D60" s="12">
        <v>1</v>
      </c>
      <c r="E60" s="12">
        <v>1</v>
      </c>
      <c r="F60" s="12">
        <v>1</v>
      </c>
      <c r="I60" s="12">
        <v>1</v>
      </c>
      <c r="J60" s="12">
        <v>1</v>
      </c>
      <c r="K60" s="12">
        <v>1</v>
      </c>
    </row>
    <row r="61" spans="2:11">
      <c r="B61" s="23" t="s">
        <v>96</v>
      </c>
      <c r="C61" s="12">
        <v>1</v>
      </c>
      <c r="D61" s="12">
        <v>1</v>
      </c>
      <c r="E61" s="12">
        <v>1</v>
      </c>
      <c r="F61" s="12">
        <v>1</v>
      </c>
      <c r="I61" s="12">
        <v>1</v>
      </c>
      <c r="J61" s="12">
        <v>1</v>
      </c>
      <c r="K61" s="12">
        <v>1</v>
      </c>
    </row>
    <row r="62" spans="2:11">
      <c r="B62" s="23" t="s">
        <v>97</v>
      </c>
      <c r="C62" s="12">
        <v>0</v>
      </c>
      <c r="D62" s="12">
        <v>0</v>
      </c>
      <c r="E62" s="12">
        <v>0</v>
      </c>
      <c r="F62" s="12">
        <v>0</v>
      </c>
      <c r="I62" s="12">
        <v>0</v>
      </c>
      <c r="J62" s="12">
        <v>0</v>
      </c>
      <c r="K62" s="12">
        <v>0</v>
      </c>
    </row>
    <row r="63" spans="2:11" ht="30">
      <c r="B63" s="23" t="s">
        <v>120</v>
      </c>
      <c r="C63" s="12">
        <v>4</v>
      </c>
      <c r="D63" s="12">
        <v>4</v>
      </c>
      <c r="E63" s="12">
        <v>4</v>
      </c>
      <c r="F63" s="12">
        <v>4</v>
      </c>
      <c r="I63" s="12">
        <v>4</v>
      </c>
      <c r="J63" s="12">
        <v>4</v>
      </c>
      <c r="K63" s="12">
        <v>4</v>
      </c>
    </row>
    <row r="64" spans="2:11">
      <c r="B64" s="24" t="s">
        <v>84</v>
      </c>
      <c r="C64" s="25">
        <f>AVERAGE(C60:C63)</f>
        <v>1.5</v>
      </c>
      <c r="D64" s="25">
        <f t="shared" ref="D64:K64" si="3">AVERAGE(D60:D63)</f>
        <v>1.5</v>
      </c>
      <c r="E64" s="25">
        <f t="shared" si="3"/>
        <v>1.5</v>
      </c>
      <c r="F64" s="25">
        <f t="shared" si="3"/>
        <v>1.5</v>
      </c>
      <c r="G64" s="25" t="e">
        <f t="shared" si="3"/>
        <v>#DIV/0!</v>
      </c>
      <c r="H64" s="25" t="e">
        <f t="shared" si="3"/>
        <v>#DIV/0!</v>
      </c>
      <c r="I64" s="25">
        <f t="shared" si="3"/>
        <v>1.5</v>
      </c>
      <c r="J64" s="25">
        <f t="shared" si="3"/>
        <v>1.5</v>
      </c>
      <c r="K64" s="25">
        <f t="shared" si="3"/>
        <v>1.5</v>
      </c>
    </row>
  </sheetData>
  <mergeCells count="20">
    <mergeCell ref="B9:E9"/>
    <mergeCell ref="B6:E6"/>
    <mergeCell ref="B10:E10"/>
    <mergeCell ref="B11:E11"/>
    <mergeCell ref="A15:E15"/>
    <mergeCell ref="C1:P1"/>
    <mergeCell ref="B4:E4"/>
    <mergeCell ref="B5:E5"/>
    <mergeCell ref="B7:E7"/>
    <mergeCell ref="B8:E8"/>
    <mergeCell ref="B47:C47"/>
    <mergeCell ref="E17:E23"/>
    <mergeCell ref="K15:N15"/>
    <mergeCell ref="O15:P15"/>
    <mergeCell ref="G15:J15"/>
    <mergeCell ref="B26:C26"/>
    <mergeCell ref="B19:B21"/>
    <mergeCell ref="C17:C23"/>
    <mergeCell ref="B17:B18"/>
    <mergeCell ref="D17:D23"/>
  </mergeCells>
  <pageMargins left="0.23622047244094491" right="0.23622047244094491" top="0.74803149606299213" bottom="0.74803149606299213" header="0.31496062992125984" footer="0.31496062992125984"/>
  <pageSetup paperSize="9" scale="41" fitToHeight="6" orientation="landscape" r:id="rId1"/>
  <headerFooter>
    <oddFooter>&amp;C&amp;F - &amp;A - Pagina &amp;P di &amp;N</oddFooter>
  </headerFooter>
  <rowBreaks count="1" manualBreakCount="1">
    <brk id="25" max="15" man="1"/>
  </rowBreaks>
  <extLst>
    <ext xmlns:x14="http://schemas.microsoft.com/office/spreadsheetml/2009/9/main" uri="{78C0D931-6437-407d-A8EE-F0AAD7539E65}">
      <x14:conditionalFormattings>
        <x14:conditionalFormatting xmlns:xm="http://schemas.microsoft.com/office/excel/2006/main">
          <x14:cfRule type="cellIs" priority="46" operator="equal" id="{C2AA2F06-52F3-4D14-9B0E-8465C25712F0}">
            <xm:f>'Tabella valutazione rischi'!$E$9</xm:f>
            <x14:dxf>
              <fill>
                <patternFill>
                  <bgColor rgb="FFFF0000"/>
                </patternFill>
              </fill>
            </x14:dxf>
          </x14:cfRule>
          <x14:cfRule type="cellIs" priority="47" operator="equal" id="{5800C770-5649-4E6C-8A59-40B8283A126F}">
            <xm:f>'Tabella valutazione rischi'!$E$8</xm:f>
            <x14:dxf>
              <fill>
                <patternFill>
                  <bgColor rgb="FFFFC000"/>
                </patternFill>
              </fill>
            </x14:dxf>
          </x14:cfRule>
          <x14:cfRule type="cellIs" priority="48" operator="equal" id="{9FDDDC7A-A567-44F2-AB50-0575CE5BA9EE}">
            <xm:f>'Tabella valutazione rischi'!$E$7</xm:f>
            <x14:dxf>
              <fill>
                <patternFill>
                  <bgColor rgb="FFFFFF00"/>
                </patternFill>
              </fill>
            </x14:dxf>
          </x14:cfRule>
          <x14:cfRule type="cellIs" priority="49" operator="equal" id="{73F044F5-585A-4F01-B725-BF7715F8C85E}">
            <xm:f>'Tabella valutazione rischi'!$E$6</xm:f>
            <x14:dxf>
              <fill>
                <patternFill>
                  <bgColor rgb="FF00B050"/>
                </patternFill>
              </fill>
            </x14:dxf>
          </x14:cfRule>
          <x14:cfRule type="cellIs" priority="50" operator="equal" id="{3CBCC689-321E-41CB-A63A-AB25B61525DB}">
            <xm:f>'Tabella valutazione rischi'!$E$5</xm:f>
            <x14:dxf>
              <fill>
                <patternFill>
                  <bgColor theme="0"/>
                </patternFill>
              </fill>
            </x14:dxf>
          </x14:cfRule>
          <xm:sqref>N19 N22:N23</xm:sqref>
        </x14:conditionalFormatting>
        <x14:conditionalFormatting xmlns:xm="http://schemas.microsoft.com/office/excel/2006/main">
          <x14:cfRule type="cellIs" priority="41" operator="equal" id="{E2496649-D811-4C7A-AA48-1B969F73F96D}">
            <xm:f>'Tabella valutazione rischi'!$E$9</xm:f>
            <x14:dxf>
              <fill>
                <patternFill>
                  <bgColor rgb="FFFF0000"/>
                </patternFill>
              </fill>
            </x14:dxf>
          </x14:cfRule>
          <x14:cfRule type="cellIs" priority="42" operator="equal" id="{01B2848B-574A-401C-91D5-88E3E91E82D9}">
            <xm:f>'Tabella valutazione rischi'!$E$8</xm:f>
            <x14:dxf>
              <fill>
                <patternFill>
                  <bgColor rgb="FFFFC000"/>
                </patternFill>
              </fill>
            </x14:dxf>
          </x14:cfRule>
          <x14:cfRule type="cellIs" priority="43" operator="equal" id="{A45EC0CC-A345-4200-A82C-4F7EEC422E0F}">
            <xm:f>'Tabella valutazione rischi'!$E$7</xm:f>
            <x14:dxf>
              <fill>
                <patternFill>
                  <bgColor rgb="FFFFFF00"/>
                </patternFill>
              </fill>
            </x14:dxf>
          </x14:cfRule>
          <x14:cfRule type="cellIs" priority="44" operator="equal" id="{731CBC92-6D16-49FB-8FB8-DB602BF207A5}">
            <xm:f>'Tabella valutazione rischi'!$E$6</xm:f>
            <x14:dxf>
              <fill>
                <patternFill>
                  <bgColor rgb="FF00B050"/>
                </patternFill>
              </fill>
            </x14:dxf>
          </x14:cfRule>
          <x14:cfRule type="cellIs" priority="45" operator="equal" id="{82B53A28-8DCB-44E1-B0C2-FFDE69F51CB5}">
            <xm:f>'Tabella valutazione rischi'!$E$5</xm:f>
            <x14:dxf>
              <fill>
                <patternFill>
                  <bgColor theme="0"/>
                </patternFill>
              </fill>
            </x14:dxf>
          </x14:cfRule>
          <xm:sqref>N17:N18</xm:sqref>
        </x14:conditionalFormatting>
        <x14:conditionalFormatting xmlns:xm="http://schemas.microsoft.com/office/excel/2006/main">
          <x14:cfRule type="cellIs" priority="6" operator="equal" id="{EE73DA52-C3D3-4AB2-BC22-84F164A5ECAB}">
            <xm:f>'Tabella valutazione rischi'!$E$9</xm:f>
            <x14:dxf>
              <fill>
                <patternFill>
                  <bgColor rgb="FFFF0000"/>
                </patternFill>
              </fill>
            </x14:dxf>
          </x14:cfRule>
          <x14:cfRule type="cellIs" priority="7" operator="equal" id="{E725E629-3754-4E6F-9F7B-67D9017A4F32}">
            <xm:f>'Tabella valutazione rischi'!$E$8</xm:f>
            <x14:dxf>
              <fill>
                <patternFill>
                  <bgColor rgb="FFFFC000"/>
                </patternFill>
              </fill>
            </x14:dxf>
          </x14:cfRule>
          <x14:cfRule type="cellIs" priority="8" operator="equal" id="{4ADDEBA5-6A69-4EF0-8E67-5C9F41B59047}">
            <xm:f>'Tabella valutazione rischi'!$E$7</xm:f>
            <x14:dxf>
              <fill>
                <patternFill>
                  <bgColor rgb="FFFFFF00"/>
                </patternFill>
              </fill>
            </x14:dxf>
          </x14:cfRule>
          <x14:cfRule type="cellIs" priority="9" operator="equal" id="{B71C714D-7715-407C-990B-3791D8AD80FC}">
            <xm:f>'Tabella valutazione rischi'!$E$6</xm:f>
            <x14:dxf>
              <fill>
                <patternFill>
                  <bgColor rgb="FF00B050"/>
                </patternFill>
              </fill>
            </x14:dxf>
          </x14:cfRule>
          <x14:cfRule type="cellIs" priority="10" operator="equal" id="{F8B5E87A-232C-423E-BA26-F0CFF748EABE}">
            <xm:f>'Tabella valutazione rischi'!$E$5</xm:f>
            <x14:dxf>
              <fill>
                <patternFill>
                  <bgColor theme="0"/>
                </patternFill>
              </fill>
            </x14:dxf>
          </x14:cfRule>
          <xm:sqref>N20</xm:sqref>
        </x14:conditionalFormatting>
        <x14:conditionalFormatting xmlns:xm="http://schemas.microsoft.com/office/excel/2006/main">
          <x14:cfRule type="cellIs" priority="1" operator="equal" id="{436D98B8-2061-460E-B0D3-D8074D36D58F}">
            <xm:f>'Tabella valutazione rischi'!$E$9</xm:f>
            <x14:dxf>
              <fill>
                <patternFill>
                  <bgColor rgb="FFFF0000"/>
                </patternFill>
              </fill>
            </x14:dxf>
          </x14:cfRule>
          <x14:cfRule type="cellIs" priority="2" operator="equal" id="{4CF6765F-68B8-49B2-B17D-63D95A333387}">
            <xm:f>'Tabella valutazione rischi'!$E$8</xm:f>
            <x14:dxf>
              <fill>
                <patternFill>
                  <bgColor rgb="FFFFC000"/>
                </patternFill>
              </fill>
            </x14:dxf>
          </x14:cfRule>
          <x14:cfRule type="cellIs" priority="3" operator="equal" id="{F0311118-DF57-4056-B7E3-55601760DF04}">
            <xm:f>'Tabella valutazione rischi'!$E$7</xm:f>
            <x14:dxf>
              <fill>
                <patternFill>
                  <bgColor rgb="FFFFFF00"/>
                </patternFill>
              </fill>
            </x14:dxf>
          </x14:cfRule>
          <x14:cfRule type="cellIs" priority="4" operator="equal" id="{A795341C-2957-4514-97E9-7A0A62E6129C}">
            <xm:f>'Tabella valutazione rischi'!$E$6</xm:f>
            <x14:dxf>
              <fill>
                <patternFill>
                  <bgColor rgb="FF00B050"/>
                </patternFill>
              </fill>
            </x14:dxf>
          </x14:cfRule>
          <x14:cfRule type="cellIs" priority="5" operator="equal" id="{93CC7167-B4ED-440B-99F5-190C0885B392}">
            <xm:f>'Tabella valutazione rischi'!$E$5</xm:f>
            <x14:dxf>
              <fill>
                <patternFill>
                  <bgColor theme="0"/>
                </patternFill>
              </fill>
            </x14:dxf>
          </x14:cfRule>
          <xm:sqref>N21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A1:P40"/>
  <sheetViews>
    <sheetView showGridLines="0" view="pageBreakPreview" topLeftCell="A29" zoomScale="60" zoomScaleNormal="90" zoomScalePageLayoutView="90" workbookViewId="0">
      <selection activeCell="B21" sqref="B21:B22"/>
    </sheetView>
  </sheetViews>
  <sheetFormatPr defaultColWidth="9.140625" defaultRowHeight="18.75"/>
  <cols>
    <col min="1" max="1" width="4.42578125" style="47" customWidth="1"/>
    <col min="2" max="2" width="26.42578125" style="47" customWidth="1"/>
    <col min="3" max="3" width="20.7109375" style="47" customWidth="1"/>
    <col min="4" max="4" width="18.7109375" style="47" customWidth="1"/>
    <col min="5" max="5" width="26.7109375" style="47" customWidth="1"/>
    <col min="6" max="6" width="57.85546875" style="47" customWidth="1"/>
    <col min="7" max="7" width="12.7109375" style="47" hidden="1" customWidth="1"/>
    <col min="8" max="8" width="25.7109375" style="47" hidden="1" customWidth="1"/>
    <col min="9" max="10" width="18.7109375" style="47" customWidth="1"/>
    <col min="11" max="11" width="13.7109375" style="47" customWidth="1"/>
    <col min="12" max="12" width="11.85546875" style="47" customWidth="1"/>
    <col min="13" max="13" width="10.7109375" style="47" customWidth="1"/>
    <col min="14" max="14" width="17" style="47" customWidth="1"/>
    <col min="15" max="15" width="20.85546875" style="47" customWidth="1"/>
    <col min="16" max="16" width="19.7109375" style="47" customWidth="1"/>
    <col min="17" max="16384" width="9.140625" style="47"/>
  </cols>
  <sheetData>
    <row r="1" spans="1:16" ht="23.25">
      <c r="C1" s="145" t="s">
        <v>355</v>
      </c>
      <c r="D1" s="145"/>
      <c r="E1" s="145"/>
      <c r="F1" s="145"/>
      <c r="G1" s="145"/>
      <c r="H1" s="145"/>
      <c r="I1" s="145"/>
      <c r="J1" s="145"/>
      <c r="K1" s="145"/>
      <c r="L1" s="145"/>
      <c r="M1" s="145"/>
      <c r="N1" s="145"/>
      <c r="O1" s="145"/>
      <c r="P1" s="145"/>
    </row>
    <row r="4" spans="1:16">
      <c r="B4" s="164" t="s">
        <v>14</v>
      </c>
      <c r="C4" s="164"/>
      <c r="D4" s="164"/>
      <c r="E4" s="164"/>
    </row>
    <row r="5" spans="1:16" ht="21" customHeight="1">
      <c r="B5" s="170" t="str">
        <f>+B17</f>
        <v xml:space="preserve">Ricerca clienti, predisposizioni offerte commerciali, </v>
      </c>
      <c r="C5" s="171"/>
      <c r="D5" s="171"/>
      <c r="E5" s="172"/>
    </row>
    <row r="6" spans="1:16" ht="21" customHeight="1">
      <c r="B6" s="170" t="str">
        <f>+B19</f>
        <v>Gestione del cliente e dell'evento</v>
      </c>
      <c r="C6" s="171"/>
      <c r="D6" s="171"/>
      <c r="E6" s="172"/>
    </row>
    <row r="7" spans="1:16" ht="21" hidden="1" customHeight="1">
      <c r="B7" s="170"/>
      <c r="C7" s="171"/>
      <c r="D7" s="171"/>
      <c r="E7" s="172"/>
    </row>
    <row r="8" spans="1:16" ht="21" hidden="1" customHeight="1">
      <c r="B8" s="170"/>
      <c r="C8" s="171"/>
      <c r="D8" s="171"/>
      <c r="E8" s="172"/>
    </row>
    <row r="9" spans="1:16" hidden="1">
      <c r="B9" s="166"/>
      <c r="C9" s="167"/>
      <c r="D9" s="167"/>
      <c r="E9" s="168"/>
    </row>
    <row r="10" spans="1:16" hidden="1">
      <c r="B10" s="166"/>
      <c r="C10" s="167"/>
      <c r="D10" s="167"/>
      <c r="E10" s="168"/>
    </row>
    <row r="11" spans="1:16" ht="15" hidden="1" customHeight="1">
      <c r="B11" s="166"/>
      <c r="C11" s="167"/>
      <c r="D11" s="167"/>
      <c r="E11" s="168"/>
    </row>
    <row r="12" spans="1:16" hidden="1"/>
    <row r="13" spans="1:16" hidden="1"/>
    <row r="15" spans="1:16" s="48" customFormat="1" ht="33.75" customHeight="1">
      <c r="A15" s="161" t="s">
        <v>28</v>
      </c>
      <c r="B15" s="161"/>
      <c r="C15" s="161"/>
      <c r="D15" s="161"/>
      <c r="E15" s="161"/>
      <c r="F15" s="93" t="s">
        <v>29</v>
      </c>
      <c r="G15" s="161" t="s">
        <v>34</v>
      </c>
      <c r="H15" s="161"/>
      <c r="I15" s="161"/>
      <c r="J15" s="161"/>
      <c r="K15" s="161" t="s">
        <v>30</v>
      </c>
      <c r="L15" s="161"/>
      <c r="M15" s="161"/>
      <c r="N15" s="161"/>
      <c r="O15" s="162" t="s">
        <v>31</v>
      </c>
      <c r="P15" s="163"/>
    </row>
    <row r="16" spans="1:16" s="49" customFormat="1" ht="75">
      <c r="A16" s="42" t="s">
        <v>0</v>
      </c>
      <c r="B16" s="42" t="s">
        <v>200</v>
      </c>
      <c r="C16" s="42" t="s">
        <v>12</v>
      </c>
      <c r="D16" s="42" t="s">
        <v>18</v>
      </c>
      <c r="E16" s="42" t="s">
        <v>13</v>
      </c>
      <c r="F16" s="42" t="s">
        <v>11</v>
      </c>
      <c r="G16" s="42" t="s">
        <v>22</v>
      </c>
      <c r="H16" s="42" t="s">
        <v>21</v>
      </c>
      <c r="I16" s="42" t="s">
        <v>19</v>
      </c>
      <c r="J16" s="42" t="s">
        <v>20</v>
      </c>
      <c r="K16" s="42" t="s">
        <v>1</v>
      </c>
      <c r="L16" s="42" t="s">
        <v>2</v>
      </c>
      <c r="M16" s="42" t="s">
        <v>3</v>
      </c>
      <c r="N16" s="42" t="s">
        <v>23</v>
      </c>
      <c r="O16" s="42" t="s">
        <v>124</v>
      </c>
      <c r="P16" s="42" t="s">
        <v>125</v>
      </c>
    </row>
    <row r="17" spans="1:16" ht="42.75" customHeight="1">
      <c r="A17" s="179">
        <v>1</v>
      </c>
      <c r="B17" s="191" t="s">
        <v>274</v>
      </c>
      <c r="C17" s="179" t="s">
        <v>317</v>
      </c>
      <c r="D17" s="194" t="s">
        <v>320</v>
      </c>
      <c r="E17" s="157" t="s">
        <v>318</v>
      </c>
      <c r="F17" s="133" t="s">
        <v>276</v>
      </c>
      <c r="G17" s="60"/>
      <c r="H17" s="60"/>
      <c r="I17" s="92" t="s">
        <v>352</v>
      </c>
      <c r="J17" s="128" t="s">
        <v>346</v>
      </c>
      <c r="K17" s="95">
        <f>+C29</f>
        <v>1.6666666666666667</v>
      </c>
      <c r="L17" s="92">
        <v>2</v>
      </c>
      <c r="M17" s="52">
        <f>K17*L17</f>
        <v>3.3333333333333335</v>
      </c>
      <c r="N17" s="52" t="str">
        <f>IF(K17="","",IF(AND('Area J'!M17&gt;='Tabella valutazione rischi'!$C$5,'Area J'!M17&lt;='Tabella valutazione rischi'!$D$5),'Tabella valutazione rischi'!$E$5,IF(AND('Area J'!M17&gt;'Tabella valutazione rischi'!$C$6,'Area J'!M17&lt;='Tabella valutazione rischi'!$D$6),'Tabella valutazione rischi'!$E$6,IF(AND('Area J'!M17&gt;'Tabella valutazione rischi'!$C$7,'Area J'!M17&lt;='Tabella valutazione rischi'!$D$7),'Tabella valutazione rischi'!$E$7,IF(AND('Area J'!M17&gt;'Tabella valutazione rischi'!$C$8,'Area J'!M17&lt;='Tabella valutazione rischi'!$D$8),'Tabella valutazione rischi'!$E$8,IF(AND('Area J'!M17&gt;'Tabella valutazione rischi'!$C$9,'Area J'!M17&lt;='Tabella valutazione rischi'!$D$9),'Tabella valutazione rischi'!$E$9,""))))))</f>
        <v>BASSO</v>
      </c>
      <c r="O17" s="92"/>
      <c r="P17" s="92"/>
    </row>
    <row r="18" spans="1:16" ht="45" customHeight="1">
      <c r="A18" s="181"/>
      <c r="B18" s="193"/>
      <c r="C18" s="180"/>
      <c r="D18" s="195"/>
      <c r="E18" s="158"/>
      <c r="F18" s="197" t="s">
        <v>277</v>
      </c>
      <c r="G18" s="87"/>
      <c r="H18" s="87"/>
      <c r="I18" s="157" t="s">
        <v>352</v>
      </c>
      <c r="J18" s="157" t="s">
        <v>346</v>
      </c>
      <c r="K18" s="188">
        <f>+D29</f>
        <v>1.6666666666666667</v>
      </c>
      <c r="L18" s="157">
        <v>2</v>
      </c>
      <c r="M18" s="157">
        <f>K18*L18</f>
        <v>3.3333333333333335</v>
      </c>
      <c r="N18" s="157" t="str">
        <f>IF(K18="","",IF(AND('Area J'!M18&gt;='Tabella valutazione rischi'!$C$5,'Area J'!M18&lt;='Tabella valutazione rischi'!$D$5),'Tabella valutazione rischi'!$E$5,IF(AND('Area J'!M18&gt;'Tabella valutazione rischi'!$C$6,'Area J'!M18&lt;='Tabella valutazione rischi'!$D$6),'Tabella valutazione rischi'!$E$6,IF(AND('Area J'!M18&gt;'Tabella valutazione rischi'!$C$7,'Area J'!M18&lt;='Tabella valutazione rischi'!$D$7),'Tabella valutazione rischi'!$E$7,IF(AND('Area J'!M18&gt;'Tabella valutazione rischi'!$C$8,'Area J'!M18&lt;='Tabella valutazione rischi'!$D$8),'Tabella valutazione rischi'!$E$8,IF(AND('Area J'!M18&gt;'Tabella valutazione rischi'!$C$9,'Area J'!M18&lt;='Tabella valutazione rischi'!$D$9),'Tabella valutazione rischi'!$E$9,""))))))</f>
        <v>BASSO</v>
      </c>
      <c r="O18" s="157"/>
      <c r="P18" s="157"/>
    </row>
    <row r="19" spans="1:16">
      <c r="A19" s="179">
        <v>2</v>
      </c>
      <c r="B19" s="191" t="s">
        <v>275</v>
      </c>
      <c r="C19" s="180"/>
      <c r="D19" s="195"/>
      <c r="E19" s="158"/>
      <c r="F19" s="197"/>
      <c r="G19" s="60"/>
      <c r="H19" s="60"/>
      <c r="I19" s="158"/>
      <c r="J19" s="158"/>
      <c r="K19" s="189"/>
      <c r="L19" s="158"/>
      <c r="M19" s="158"/>
      <c r="N19" s="158"/>
      <c r="O19" s="158"/>
      <c r="P19" s="158"/>
    </row>
    <row r="20" spans="1:16" ht="18.75" customHeight="1">
      <c r="A20" s="181"/>
      <c r="B20" s="193"/>
      <c r="C20" s="181"/>
      <c r="D20" s="196"/>
      <c r="E20" s="159"/>
      <c r="F20" s="197"/>
      <c r="G20" s="87"/>
      <c r="H20" s="87"/>
      <c r="I20" s="159"/>
      <c r="J20" s="159"/>
      <c r="K20" s="190"/>
      <c r="L20" s="159"/>
      <c r="M20" s="159"/>
      <c r="N20" s="159"/>
      <c r="O20" s="159"/>
      <c r="P20" s="159"/>
    </row>
    <row r="21" spans="1:16" ht="18.75" customHeight="1">
      <c r="A21" s="103"/>
      <c r="B21" s="103"/>
      <c r="C21" s="103"/>
      <c r="E21" s="103"/>
      <c r="F21" s="103"/>
      <c r="G21" s="103"/>
      <c r="H21" s="103"/>
      <c r="I21" s="103"/>
      <c r="J21" s="103"/>
      <c r="K21" s="103"/>
      <c r="L21" s="103"/>
      <c r="M21" s="103"/>
      <c r="N21" s="103"/>
      <c r="O21" s="103"/>
      <c r="P21" s="103"/>
    </row>
    <row r="22" spans="1:16" ht="35.25" customHeight="1">
      <c r="B22" s="22" t="s">
        <v>82</v>
      </c>
      <c r="C22" s="22" t="s">
        <v>83</v>
      </c>
      <c r="D22" s="22" t="s">
        <v>83</v>
      </c>
      <c r="F22" s="134" t="s">
        <v>296</v>
      </c>
    </row>
    <row r="23" spans="1:16">
      <c r="B23" s="23" t="s">
        <v>39</v>
      </c>
      <c r="C23" s="12">
        <v>1</v>
      </c>
      <c r="D23" s="12">
        <v>1</v>
      </c>
      <c r="F23" s="134" t="s">
        <v>297</v>
      </c>
    </row>
    <row r="24" spans="1:16" ht="19.5" thickBot="1">
      <c r="B24" s="23" t="s">
        <v>45</v>
      </c>
      <c r="C24" s="12">
        <v>5</v>
      </c>
      <c r="D24" s="12">
        <v>5</v>
      </c>
      <c r="F24" s="134" t="s">
        <v>298</v>
      </c>
    </row>
    <row r="25" spans="1:16" ht="31.5" customHeight="1">
      <c r="B25" s="23" t="s">
        <v>49</v>
      </c>
      <c r="C25" s="12">
        <v>1</v>
      </c>
      <c r="D25" s="12">
        <v>1</v>
      </c>
      <c r="F25" s="134" t="s">
        <v>278</v>
      </c>
      <c r="G25" s="106"/>
      <c r="H25" s="106"/>
      <c r="I25" s="129" t="s">
        <v>292</v>
      </c>
      <c r="J25" s="107" t="s">
        <v>293</v>
      </c>
    </row>
    <row r="26" spans="1:16">
      <c r="B26" s="23" t="s">
        <v>54</v>
      </c>
      <c r="C26" s="12">
        <v>1</v>
      </c>
      <c r="D26" s="12">
        <v>1</v>
      </c>
      <c r="F26" s="134" t="s">
        <v>279</v>
      </c>
      <c r="G26" s="109"/>
      <c r="H26" s="109"/>
      <c r="I26" s="130" t="s">
        <v>292</v>
      </c>
      <c r="J26" s="110" t="s">
        <v>293</v>
      </c>
    </row>
    <row r="27" spans="1:16" ht="34.5" customHeight="1">
      <c r="B27" s="23" t="s">
        <v>59</v>
      </c>
      <c r="C27" s="12">
        <v>1</v>
      </c>
      <c r="D27" s="12">
        <v>1</v>
      </c>
      <c r="F27" s="134" t="s">
        <v>280</v>
      </c>
      <c r="G27" s="109"/>
      <c r="H27" s="109"/>
      <c r="I27" s="130" t="s">
        <v>292</v>
      </c>
      <c r="J27" s="110" t="s">
        <v>293</v>
      </c>
    </row>
    <row r="28" spans="1:16">
      <c r="B28" s="23" t="s">
        <v>62</v>
      </c>
      <c r="C28" s="12">
        <v>1</v>
      </c>
      <c r="D28" s="12">
        <v>1</v>
      </c>
      <c r="F28" s="134" t="s">
        <v>281</v>
      </c>
      <c r="G28" s="109"/>
      <c r="H28" s="109"/>
      <c r="I28" s="131" t="s">
        <v>294</v>
      </c>
      <c r="J28" s="110" t="s">
        <v>293</v>
      </c>
    </row>
    <row r="29" spans="1:16" ht="30">
      <c r="B29" s="24" t="s">
        <v>84</v>
      </c>
      <c r="C29" s="25">
        <f>AVERAGE(C23:C28)</f>
        <v>1.6666666666666667</v>
      </c>
      <c r="D29" s="25">
        <f>AVERAGE(D23:D28)</f>
        <v>1.6666666666666667</v>
      </c>
      <c r="F29" s="134" t="s">
        <v>282</v>
      </c>
      <c r="G29" s="109"/>
      <c r="H29" s="109"/>
      <c r="I29" s="131" t="s">
        <v>294</v>
      </c>
      <c r="J29" s="110" t="s">
        <v>295</v>
      </c>
    </row>
    <row r="30" spans="1:16" ht="30">
      <c r="B30" s="1"/>
      <c r="C30" s="1"/>
      <c r="F30" s="134" t="s">
        <v>283</v>
      </c>
      <c r="G30" s="109"/>
      <c r="H30" s="109"/>
      <c r="I30" s="130" t="s">
        <v>292</v>
      </c>
      <c r="J30" s="110" t="s">
        <v>293</v>
      </c>
    </row>
    <row r="31" spans="1:16" ht="30">
      <c r="B31" s="1"/>
      <c r="C31" s="1"/>
      <c r="F31" s="134" t="s">
        <v>338</v>
      </c>
      <c r="G31" s="109"/>
      <c r="H31" s="109"/>
      <c r="I31" s="130" t="s">
        <v>292</v>
      </c>
      <c r="J31" s="110" t="s">
        <v>293</v>
      </c>
    </row>
    <row r="32" spans="1:16" ht="45">
      <c r="B32" s="1"/>
      <c r="C32" s="1"/>
      <c r="F32" s="134" t="s">
        <v>285</v>
      </c>
      <c r="G32" s="109"/>
      <c r="H32" s="109"/>
      <c r="I32" s="130" t="s">
        <v>292</v>
      </c>
      <c r="J32" s="110" t="s">
        <v>293</v>
      </c>
    </row>
    <row r="33" spans="2:10" ht="36" customHeight="1">
      <c r="B33" s="96" t="s">
        <v>119</v>
      </c>
      <c r="C33" s="96"/>
      <c r="F33" s="134" t="s">
        <v>286</v>
      </c>
      <c r="G33" s="109"/>
      <c r="H33" s="109"/>
      <c r="I33" s="130" t="s">
        <v>292</v>
      </c>
      <c r="J33" s="110" t="s">
        <v>293</v>
      </c>
    </row>
    <row r="34" spans="2:10" ht="30">
      <c r="B34" s="1"/>
      <c r="C34" s="1"/>
      <c r="F34" s="134" t="s">
        <v>287</v>
      </c>
      <c r="G34" s="109"/>
      <c r="H34" s="109"/>
      <c r="I34" s="131" t="s">
        <v>294</v>
      </c>
      <c r="J34" s="110" t="s">
        <v>293</v>
      </c>
    </row>
    <row r="35" spans="2:10" ht="35.25" customHeight="1">
      <c r="B35" s="22" t="s">
        <v>82</v>
      </c>
      <c r="C35" s="22" t="s">
        <v>83</v>
      </c>
      <c r="F35" s="134" t="s">
        <v>288</v>
      </c>
      <c r="G35" s="109"/>
      <c r="H35" s="109"/>
      <c r="I35" s="130" t="s">
        <v>292</v>
      </c>
      <c r="J35" s="110" t="s">
        <v>293</v>
      </c>
    </row>
    <row r="36" spans="2:10">
      <c r="B36" s="23" t="s">
        <v>88</v>
      </c>
      <c r="C36" s="12">
        <v>1</v>
      </c>
      <c r="F36" s="134" t="s">
        <v>289</v>
      </c>
      <c r="G36" s="109"/>
      <c r="H36" s="109"/>
      <c r="I36" s="131" t="s">
        <v>294</v>
      </c>
      <c r="J36" s="110" t="s">
        <v>295</v>
      </c>
    </row>
    <row r="37" spans="2:10" ht="30">
      <c r="B37" s="23" t="s">
        <v>96</v>
      </c>
      <c r="C37" s="12">
        <v>1</v>
      </c>
      <c r="F37" s="134" t="s">
        <v>290</v>
      </c>
      <c r="G37" s="109"/>
      <c r="H37" s="109"/>
      <c r="I37" s="131" t="s">
        <v>294</v>
      </c>
      <c r="J37" s="110" t="s">
        <v>293</v>
      </c>
    </row>
    <row r="38" spans="2:10" ht="45.75" thickBot="1">
      <c r="B38" s="23" t="s">
        <v>97</v>
      </c>
      <c r="C38" s="12">
        <v>1</v>
      </c>
      <c r="F38" s="134" t="s">
        <v>291</v>
      </c>
      <c r="G38" s="112"/>
      <c r="H38" s="112"/>
      <c r="I38" s="132" t="s">
        <v>294</v>
      </c>
      <c r="J38" s="113" t="s">
        <v>295</v>
      </c>
    </row>
    <row r="39" spans="2:10" ht="30">
      <c r="B39" s="23" t="s">
        <v>120</v>
      </c>
      <c r="C39" s="12">
        <v>5</v>
      </c>
    </row>
    <row r="40" spans="2:10">
      <c r="B40" s="24" t="s">
        <v>84</v>
      </c>
      <c r="C40" s="25">
        <f>AVERAGE(C36:C39)</f>
        <v>2</v>
      </c>
    </row>
  </sheetData>
  <mergeCells count="29">
    <mergeCell ref="O15:P15"/>
    <mergeCell ref="A17:A18"/>
    <mergeCell ref="B17:B18"/>
    <mergeCell ref="K15:N15"/>
    <mergeCell ref="M18:M20"/>
    <mergeCell ref="N18:N20"/>
    <mergeCell ref="O18:O20"/>
    <mergeCell ref="P18:P20"/>
    <mergeCell ref="C17:C20"/>
    <mergeCell ref="D17:D20"/>
    <mergeCell ref="E17:E20"/>
    <mergeCell ref="C1:P1"/>
    <mergeCell ref="B4:E4"/>
    <mergeCell ref="B5:E5"/>
    <mergeCell ref="B6:E6"/>
    <mergeCell ref="B7:E7"/>
    <mergeCell ref="B8:E8"/>
    <mergeCell ref="I18:I20"/>
    <mergeCell ref="J18:J20"/>
    <mergeCell ref="K18:K20"/>
    <mergeCell ref="L18:L20"/>
    <mergeCell ref="F18:F20"/>
    <mergeCell ref="B9:E9"/>
    <mergeCell ref="B10:E10"/>
    <mergeCell ref="B11:E11"/>
    <mergeCell ref="A15:E15"/>
    <mergeCell ref="G15:J15"/>
    <mergeCell ref="A19:A20"/>
    <mergeCell ref="B19:B20"/>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6" operator="equal" id="{60E74FF8-692F-49BF-A5DB-7611B5BF8E63}">
            <xm:f>'Tabella valutazione rischi'!$E$9</xm:f>
            <x14:dxf>
              <fill>
                <patternFill>
                  <bgColor rgb="FFFF0000"/>
                </patternFill>
              </fill>
            </x14:dxf>
          </x14:cfRule>
          <x14:cfRule type="cellIs" priority="17" operator="equal" id="{0F4EED8A-75C2-4803-A2DD-1E1E1EBFA071}">
            <xm:f>'Tabella valutazione rischi'!$E$8</xm:f>
            <x14:dxf>
              <fill>
                <patternFill>
                  <bgColor rgb="FFFFC000"/>
                </patternFill>
              </fill>
            </x14:dxf>
          </x14:cfRule>
          <x14:cfRule type="cellIs" priority="18" operator="equal" id="{FFF403AD-4EAE-4282-8603-50F29EC4CFD0}">
            <xm:f>'Tabella valutazione rischi'!$E$7</xm:f>
            <x14:dxf>
              <fill>
                <patternFill>
                  <bgColor rgb="FFFFFF00"/>
                </patternFill>
              </fill>
            </x14:dxf>
          </x14:cfRule>
          <x14:cfRule type="cellIs" priority="19" operator="equal" id="{FDD690FE-EC40-46B9-B3DA-2A183C9B6B8E}">
            <xm:f>'Tabella valutazione rischi'!$E$6</xm:f>
            <x14:dxf>
              <fill>
                <patternFill>
                  <bgColor rgb="FF00B050"/>
                </patternFill>
              </fill>
            </x14:dxf>
          </x14:cfRule>
          <x14:cfRule type="cellIs" priority="20" operator="equal" id="{718C5C53-8F36-4EED-96B6-2AF5CE0603FA}">
            <xm:f>'Tabella valutazione rischi'!$E$5</xm:f>
            <x14:dxf>
              <fill>
                <patternFill>
                  <bgColor theme="0"/>
                </patternFill>
              </fill>
            </x14:dxf>
          </x14:cfRule>
          <xm:sqref>N17:N18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P59"/>
  <sheetViews>
    <sheetView showGridLines="0" view="pageBreakPreview" zoomScale="60" zoomScaleNormal="80" zoomScalePageLayoutView="80" workbookViewId="0">
      <selection activeCell="B21" sqref="B21:C22"/>
    </sheetView>
  </sheetViews>
  <sheetFormatPr defaultColWidth="9.140625" defaultRowHeight="18.75"/>
  <cols>
    <col min="1" max="1" width="4.42578125" style="47" customWidth="1"/>
    <col min="2" max="2" width="26.42578125" style="47" customWidth="1"/>
    <col min="3" max="3" width="20.7109375" style="47" customWidth="1"/>
    <col min="4" max="4" width="18.7109375" style="47" customWidth="1"/>
    <col min="5" max="5" width="26.7109375" style="47" customWidth="1"/>
    <col min="6" max="6" width="75.7109375" style="47" customWidth="1"/>
    <col min="7" max="7" width="12.7109375" style="47" hidden="1" customWidth="1"/>
    <col min="8" max="8" width="25.7109375" style="47" hidden="1" customWidth="1"/>
    <col min="9" max="10" width="18.7109375" style="47" customWidth="1"/>
    <col min="11" max="11" width="13.7109375" style="47" customWidth="1"/>
    <col min="12" max="12" width="11.85546875" style="47" customWidth="1"/>
    <col min="13" max="13" width="10.7109375" style="47" customWidth="1"/>
    <col min="14" max="14" width="17" style="47" customWidth="1"/>
    <col min="15" max="15" width="20.85546875" style="47" customWidth="1"/>
    <col min="16" max="16" width="19.7109375" style="47" customWidth="1"/>
    <col min="17" max="16384" width="9.140625" style="47"/>
  </cols>
  <sheetData>
    <row r="1" spans="1:16" ht="23.25">
      <c r="C1" s="145" t="s">
        <v>332</v>
      </c>
      <c r="D1" s="145"/>
      <c r="E1" s="145"/>
      <c r="F1" s="145"/>
      <c r="G1" s="145"/>
      <c r="H1" s="145"/>
      <c r="I1" s="145"/>
      <c r="J1" s="145"/>
      <c r="K1" s="145"/>
      <c r="L1" s="145"/>
      <c r="M1" s="145"/>
      <c r="N1" s="145"/>
      <c r="O1" s="145"/>
      <c r="P1" s="145"/>
    </row>
    <row r="4" spans="1:16">
      <c r="B4" s="164" t="s">
        <v>14</v>
      </c>
      <c r="C4" s="164"/>
      <c r="D4" s="164"/>
      <c r="E4" s="164"/>
    </row>
    <row r="5" spans="1:16">
      <c r="B5" s="170"/>
      <c r="C5" s="171"/>
      <c r="D5" s="171"/>
      <c r="E5" s="172"/>
    </row>
    <row r="6" spans="1:16">
      <c r="B6" s="170"/>
      <c r="C6" s="171"/>
      <c r="D6" s="171"/>
      <c r="E6" s="172"/>
    </row>
    <row r="7" spans="1:16">
      <c r="B7" s="170"/>
      <c r="C7" s="171"/>
      <c r="D7" s="171"/>
      <c r="E7" s="172"/>
    </row>
    <row r="8" spans="1:16">
      <c r="B8" s="170"/>
      <c r="C8" s="171"/>
      <c r="D8" s="171"/>
      <c r="E8" s="172"/>
    </row>
    <row r="9" spans="1:16" hidden="1">
      <c r="B9" s="166"/>
      <c r="C9" s="167"/>
      <c r="D9" s="167"/>
      <c r="E9" s="168"/>
    </row>
    <row r="10" spans="1:16" hidden="1">
      <c r="B10" s="166"/>
      <c r="C10" s="167"/>
      <c r="D10" s="167"/>
      <c r="E10" s="168"/>
    </row>
    <row r="11" spans="1:16" ht="15" hidden="1" customHeight="1">
      <c r="B11" s="166"/>
      <c r="C11" s="167"/>
      <c r="D11" s="167"/>
      <c r="E11" s="168"/>
    </row>
    <row r="15" spans="1:16" s="48" customFormat="1" ht="33.75" customHeight="1">
      <c r="A15" s="161" t="s">
        <v>28</v>
      </c>
      <c r="B15" s="161"/>
      <c r="C15" s="161"/>
      <c r="D15" s="161"/>
      <c r="E15" s="161"/>
      <c r="F15" s="93" t="s">
        <v>29</v>
      </c>
      <c r="G15" s="161" t="s">
        <v>34</v>
      </c>
      <c r="H15" s="161"/>
      <c r="I15" s="161"/>
      <c r="J15" s="161"/>
      <c r="K15" s="161" t="s">
        <v>30</v>
      </c>
      <c r="L15" s="161"/>
      <c r="M15" s="161"/>
      <c r="N15" s="161"/>
      <c r="O15" s="162" t="s">
        <v>31</v>
      </c>
      <c r="P15" s="163"/>
    </row>
    <row r="16" spans="1:16" s="49" customFormat="1" ht="75">
      <c r="A16" s="42" t="s">
        <v>0</v>
      </c>
      <c r="B16" s="42" t="s">
        <v>200</v>
      </c>
      <c r="C16" s="42" t="s">
        <v>12</v>
      </c>
      <c r="D16" s="42" t="s">
        <v>18</v>
      </c>
      <c r="E16" s="42" t="s">
        <v>13</v>
      </c>
      <c r="F16" s="42" t="s">
        <v>11</v>
      </c>
      <c r="G16" s="42" t="s">
        <v>22</v>
      </c>
      <c r="H16" s="42" t="s">
        <v>21</v>
      </c>
      <c r="I16" s="42" t="s">
        <v>19</v>
      </c>
      <c r="J16" s="42" t="s">
        <v>20</v>
      </c>
      <c r="K16" s="42" t="s">
        <v>1</v>
      </c>
      <c r="L16" s="42" t="s">
        <v>2</v>
      </c>
      <c r="M16" s="42" t="s">
        <v>3</v>
      </c>
      <c r="N16" s="42" t="s">
        <v>23</v>
      </c>
      <c r="O16" s="42" t="s">
        <v>124</v>
      </c>
      <c r="P16" s="42" t="s">
        <v>125</v>
      </c>
    </row>
    <row r="17" spans="1:16" s="49" customFormat="1" ht="56.25">
      <c r="A17" s="179">
        <v>1</v>
      </c>
      <c r="B17" s="179" t="s">
        <v>323</v>
      </c>
      <c r="C17" s="179" t="s">
        <v>319</v>
      </c>
      <c r="D17" s="194" t="s">
        <v>321</v>
      </c>
      <c r="E17" s="157" t="s">
        <v>322</v>
      </c>
      <c r="F17" s="86" t="s">
        <v>324</v>
      </c>
      <c r="G17" s="125"/>
      <c r="H17" s="125"/>
      <c r="I17" s="128" t="s">
        <v>348</v>
      </c>
      <c r="J17" s="128" t="s">
        <v>346</v>
      </c>
      <c r="K17" s="98">
        <f>+$C$30</f>
        <v>2.3333333333333335</v>
      </c>
      <c r="L17" s="98">
        <f>+$C$41</f>
        <v>1.5</v>
      </c>
      <c r="M17" s="119">
        <f>+K17*$L$17</f>
        <v>3.5</v>
      </c>
      <c r="N17" s="119" t="str">
        <f>IF(K17="","",IF(AND('Area K'!M17&gt;='Tabella valutazione rischi'!$C$5,'Area K'!M17&lt;='Tabella valutazione rischi'!$D$5),'Tabella valutazione rischi'!$E$5,IF(AND('Area K'!M17&gt;'Tabella valutazione rischi'!$C$6,'Area K'!M17&lt;='Tabella valutazione rischi'!$D$6),'Tabella valutazione rischi'!$E$6,IF(AND('Area K'!M17&gt;'Tabella valutazione rischi'!$C$7,'Area K'!M17&lt;='Tabella valutazione rischi'!$D$7),'Tabella valutazione rischi'!$E$7,IF(AND('Area K'!M17&gt;'Tabella valutazione rischi'!$C$8,'Area K'!M17&lt;='Tabella valutazione rischi'!$D$8),'Tabella valutazione rischi'!$E$8,IF(AND('Area K'!M17&gt;'Tabella valutazione rischi'!$C$9,'Area K'!M17&lt;='Tabella valutazione rischi'!$D$9),'Tabella valutazione rischi'!$E$9,""))))))</f>
        <v>BASSO</v>
      </c>
      <c r="O17" s="97"/>
      <c r="P17" s="97"/>
    </row>
    <row r="18" spans="1:16" s="49" customFormat="1" ht="56.25">
      <c r="A18" s="180"/>
      <c r="B18" s="180"/>
      <c r="C18" s="180"/>
      <c r="D18" s="195"/>
      <c r="E18" s="158"/>
      <c r="F18" s="86" t="s">
        <v>325</v>
      </c>
      <c r="G18" s="125"/>
      <c r="H18" s="125"/>
      <c r="I18" s="128" t="s">
        <v>348</v>
      </c>
      <c r="J18" s="128" t="s">
        <v>346</v>
      </c>
      <c r="K18" s="98">
        <f t="shared" ref="K18:K20" si="0">+$C$30</f>
        <v>2.3333333333333335</v>
      </c>
      <c r="L18" s="98">
        <f t="shared" ref="L18:L20" si="1">+$C$41</f>
        <v>1.5</v>
      </c>
      <c r="M18" s="119">
        <f t="shared" ref="M18:M20" si="2">+K18*$L$17</f>
        <v>3.5</v>
      </c>
      <c r="N18" s="119" t="str">
        <f>IF(K18="","",IF(AND('Area K'!M18&gt;='Tabella valutazione rischi'!$C$5,'Area K'!M18&lt;='Tabella valutazione rischi'!$D$5),'Tabella valutazione rischi'!$E$5,IF(AND('Area K'!M18&gt;'Tabella valutazione rischi'!$C$6,'Area K'!M18&lt;='Tabella valutazione rischi'!$D$6),'Tabella valutazione rischi'!$E$6,IF(AND('Area K'!M18&gt;'Tabella valutazione rischi'!$C$7,'Area K'!M18&lt;='Tabella valutazione rischi'!$D$7),'Tabella valutazione rischi'!$E$7,IF(AND('Area K'!M18&gt;'Tabella valutazione rischi'!$C$8,'Area K'!M18&lt;='Tabella valutazione rischi'!$D$8),'Tabella valutazione rischi'!$E$8,IF(AND('Area K'!M18&gt;'Tabella valutazione rischi'!$C$9,'Area K'!M18&lt;='Tabella valutazione rischi'!$D$9),'Tabella valutazione rischi'!$E$9,""))))))</f>
        <v>BASSO</v>
      </c>
      <c r="O18" s="97"/>
      <c r="P18" s="97"/>
    </row>
    <row r="19" spans="1:16" ht="48.75" customHeight="1">
      <c r="A19" s="180"/>
      <c r="B19" s="180"/>
      <c r="C19" s="180"/>
      <c r="D19" s="195"/>
      <c r="E19" s="158"/>
      <c r="F19" s="126" t="s">
        <v>327</v>
      </c>
      <c r="G19" s="60"/>
      <c r="H19" s="60"/>
      <c r="I19" s="128" t="s">
        <v>348</v>
      </c>
      <c r="J19" s="128" t="s">
        <v>346</v>
      </c>
      <c r="K19" s="98">
        <f t="shared" si="0"/>
        <v>2.3333333333333335</v>
      </c>
      <c r="L19" s="98">
        <f t="shared" si="1"/>
        <v>1.5</v>
      </c>
      <c r="M19" s="119">
        <f t="shared" si="2"/>
        <v>3.5</v>
      </c>
      <c r="N19" s="119" t="str">
        <f>IF(K19="","",IF(AND('Area K'!M19&gt;='Tabella valutazione rischi'!$C$5,'Area K'!M19&lt;='Tabella valutazione rischi'!$D$5),'Tabella valutazione rischi'!$E$5,IF(AND('Area K'!M19&gt;'Tabella valutazione rischi'!$C$6,'Area K'!M19&lt;='Tabella valutazione rischi'!$D$6),'Tabella valutazione rischi'!$E$6,IF(AND('Area K'!M19&gt;'Tabella valutazione rischi'!$C$7,'Area K'!M19&lt;='Tabella valutazione rischi'!$D$7),'Tabella valutazione rischi'!$E$7,IF(AND('Area K'!M19&gt;'Tabella valutazione rischi'!$C$8,'Area K'!M19&lt;='Tabella valutazione rischi'!$D$8),'Tabella valutazione rischi'!$E$8,IF(AND('Area K'!M19&gt;'Tabella valutazione rischi'!$C$9,'Area K'!M19&lt;='Tabella valutazione rischi'!$D$9),'Tabella valutazione rischi'!$E$9,""))))))</f>
        <v>BASSO</v>
      </c>
      <c r="O19" s="97"/>
      <c r="P19" s="97"/>
    </row>
    <row r="20" spans="1:16" ht="48.75" customHeight="1">
      <c r="A20" s="181"/>
      <c r="B20" s="181"/>
      <c r="C20" s="181"/>
      <c r="D20" s="196"/>
      <c r="E20" s="159"/>
      <c r="F20" s="127" t="s">
        <v>326</v>
      </c>
      <c r="G20" s="87"/>
      <c r="H20" s="87"/>
      <c r="I20" s="128" t="s">
        <v>348</v>
      </c>
      <c r="J20" s="128" t="s">
        <v>346</v>
      </c>
      <c r="K20" s="98">
        <f t="shared" si="0"/>
        <v>2.3333333333333335</v>
      </c>
      <c r="L20" s="98">
        <f t="shared" si="1"/>
        <v>1.5</v>
      </c>
      <c r="M20" s="119">
        <f t="shared" si="2"/>
        <v>3.5</v>
      </c>
      <c r="N20" s="119" t="str">
        <f>IF(K20="","",IF(AND('Area K'!M20&gt;='Tabella valutazione rischi'!$C$5,'Area K'!M20&lt;='Tabella valutazione rischi'!$D$5),'Tabella valutazione rischi'!$E$5,IF(AND('Area K'!M20&gt;'Tabella valutazione rischi'!$C$6,'Area K'!M20&lt;='Tabella valutazione rischi'!$D$6),'Tabella valutazione rischi'!$E$6,IF(AND('Area K'!M20&gt;'Tabella valutazione rischi'!$C$7,'Area K'!M20&lt;='Tabella valutazione rischi'!$D$7),'Tabella valutazione rischi'!$E$7,IF(AND('Area K'!M20&gt;'Tabella valutazione rischi'!$C$8,'Area K'!M20&lt;='Tabella valutazione rischi'!$D$8),'Tabella valutazione rischi'!$E$8,IF(AND('Area K'!M20&gt;'Tabella valutazione rischi'!$C$9,'Area K'!M20&lt;='Tabella valutazione rischi'!$D$9),'Tabella valutazione rischi'!$E$9,""))))))</f>
        <v>BASSO</v>
      </c>
      <c r="O20" s="97"/>
      <c r="P20" s="97"/>
    </row>
    <row r="22" spans="1:16">
      <c r="B22" s="142" t="s">
        <v>84</v>
      </c>
      <c r="C22" s="142"/>
    </row>
    <row r="23" spans="1:16">
      <c r="B23" s="22" t="s">
        <v>82</v>
      </c>
      <c r="C23" s="22">
        <v>1</v>
      </c>
      <c r="D23" s="22">
        <f>+C23+1</f>
        <v>2</v>
      </c>
      <c r="E23" s="22">
        <f t="shared" ref="E23:F23" si="3">+D23+1</f>
        <v>3</v>
      </c>
      <c r="F23" s="22">
        <f t="shared" si="3"/>
        <v>4</v>
      </c>
    </row>
    <row r="24" spans="1:16">
      <c r="B24" s="23" t="s">
        <v>39</v>
      </c>
      <c r="C24" s="12">
        <v>1</v>
      </c>
      <c r="D24" s="12">
        <v>1</v>
      </c>
      <c r="E24" s="12">
        <v>1</v>
      </c>
      <c r="F24" s="12">
        <v>1</v>
      </c>
    </row>
    <row r="25" spans="1:16">
      <c r="B25" s="23" t="s">
        <v>45</v>
      </c>
      <c r="C25" s="12">
        <v>5</v>
      </c>
      <c r="D25" s="12">
        <v>5</v>
      </c>
      <c r="E25" s="12">
        <v>5</v>
      </c>
      <c r="F25" s="12">
        <v>5</v>
      </c>
    </row>
    <row r="26" spans="1:16">
      <c r="B26" s="23" t="s">
        <v>49</v>
      </c>
      <c r="C26" s="12">
        <v>3</v>
      </c>
      <c r="D26" s="12">
        <v>3</v>
      </c>
      <c r="E26" s="12">
        <v>3</v>
      </c>
      <c r="F26" s="12">
        <v>3</v>
      </c>
    </row>
    <row r="27" spans="1:16">
      <c r="B27" s="23" t="s">
        <v>54</v>
      </c>
      <c r="C27" s="12">
        <v>3</v>
      </c>
      <c r="D27" s="12">
        <v>3</v>
      </c>
      <c r="E27" s="12">
        <v>3</v>
      </c>
      <c r="F27" s="12">
        <v>3</v>
      </c>
    </row>
    <row r="28" spans="1:16">
      <c r="B28" s="23" t="s">
        <v>59</v>
      </c>
      <c r="C28" s="12">
        <v>1</v>
      </c>
      <c r="D28" s="12">
        <v>1</v>
      </c>
      <c r="E28" s="12">
        <v>1</v>
      </c>
      <c r="F28" s="12">
        <v>1</v>
      </c>
    </row>
    <row r="29" spans="1:16">
      <c r="B29" s="23" t="s">
        <v>62</v>
      </c>
      <c r="C29" s="12">
        <v>1</v>
      </c>
      <c r="D29" s="12">
        <v>1</v>
      </c>
      <c r="E29" s="12">
        <v>1</v>
      </c>
      <c r="F29" s="12">
        <v>1</v>
      </c>
    </row>
    <row r="30" spans="1:16">
      <c r="B30" s="24" t="s">
        <v>84</v>
      </c>
      <c r="C30" s="25">
        <f>AVERAGE(C24:C29)</f>
        <v>2.3333333333333335</v>
      </c>
      <c r="D30" s="25">
        <f>AVERAGE(D24:D29)</f>
        <v>2.3333333333333335</v>
      </c>
      <c r="E30" s="25">
        <f>AVERAGE(E24:E29)</f>
        <v>2.3333333333333335</v>
      </c>
      <c r="F30" s="25">
        <f>AVERAGE(F24:F29)</f>
        <v>2.3333333333333335</v>
      </c>
    </row>
    <row r="31" spans="1:16">
      <c r="B31" s="1"/>
      <c r="C31" s="1"/>
    </row>
    <row r="32" spans="1:16">
      <c r="B32" s="1"/>
      <c r="C32" s="1"/>
    </row>
    <row r="33" spans="2:10">
      <c r="B33" s="1"/>
      <c r="C33" s="1"/>
    </row>
    <row r="34" spans="2:10">
      <c r="B34" s="96" t="s">
        <v>119</v>
      </c>
      <c r="C34" s="96"/>
    </row>
    <row r="35" spans="2:10">
      <c r="B35" s="1"/>
      <c r="C35" s="1"/>
    </row>
    <row r="36" spans="2:10">
      <c r="B36" s="22" t="s">
        <v>82</v>
      </c>
      <c r="C36" s="22">
        <v>1</v>
      </c>
      <c r="D36" s="22">
        <f>+C36+1</f>
        <v>2</v>
      </c>
      <c r="E36" s="22">
        <f t="shared" ref="E36:F36" si="4">+D36+1</f>
        <v>3</v>
      </c>
      <c r="F36" s="22">
        <f t="shared" si="4"/>
        <v>4</v>
      </c>
    </row>
    <row r="37" spans="2:10">
      <c r="B37" s="23" t="s">
        <v>88</v>
      </c>
      <c r="C37" s="12">
        <v>1</v>
      </c>
      <c r="D37" s="12">
        <v>1</v>
      </c>
      <c r="E37" s="12">
        <v>1</v>
      </c>
      <c r="F37" s="12">
        <v>1</v>
      </c>
    </row>
    <row r="38" spans="2:10">
      <c r="B38" s="23" t="s">
        <v>96</v>
      </c>
      <c r="C38" s="12">
        <v>1</v>
      </c>
      <c r="D38" s="12">
        <v>1</v>
      </c>
      <c r="E38" s="12">
        <v>1</v>
      </c>
      <c r="F38" s="12">
        <v>1</v>
      </c>
    </row>
    <row r="39" spans="2:10">
      <c r="B39" s="23" t="s">
        <v>97</v>
      </c>
      <c r="C39" s="12">
        <v>0</v>
      </c>
      <c r="D39" s="12">
        <v>0</v>
      </c>
      <c r="E39" s="12">
        <v>0</v>
      </c>
      <c r="F39" s="12">
        <v>0</v>
      </c>
    </row>
    <row r="40" spans="2:10" ht="30">
      <c r="B40" s="23" t="s">
        <v>120</v>
      </c>
      <c r="C40" s="12">
        <v>4</v>
      </c>
      <c r="D40" s="12">
        <v>4</v>
      </c>
      <c r="E40" s="12">
        <v>4</v>
      </c>
      <c r="F40" s="12">
        <v>4</v>
      </c>
    </row>
    <row r="41" spans="2:10">
      <c r="B41" s="24" t="s">
        <v>84</v>
      </c>
      <c r="C41" s="25">
        <f>AVERAGE(C37:C40)</f>
        <v>1.5</v>
      </c>
      <c r="D41" s="25">
        <f>AVERAGE(D37:D40)</f>
        <v>1.5</v>
      </c>
      <c r="E41" s="25">
        <f>AVERAGE(E37:E40)</f>
        <v>1.5</v>
      </c>
      <c r="F41" s="25">
        <f>AVERAGE(F37:F40)</f>
        <v>1.5</v>
      </c>
    </row>
    <row r="43" spans="2:10">
      <c r="F43" s="104" t="s">
        <v>296</v>
      </c>
    </row>
    <row r="44" spans="2:10">
      <c r="F44" s="104" t="s">
        <v>297</v>
      </c>
    </row>
    <row r="45" spans="2:10" ht="19.5" thickBot="1">
      <c r="F45" s="104" t="s">
        <v>298</v>
      </c>
    </row>
    <row r="46" spans="2:10">
      <c r="F46" s="105" t="s">
        <v>278</v>
      </c>
      <c r="G46" s="106"/>
      <c r="H46" s="106"/>
      <c r="I46" s="129" t="s">
        <v>292</v>
      </c>
      <c r="J46" s="107" t="s">
        <v>293</v>
      </c>
    </row>
    <row r="47" spans="2:10">
      <c r="F47" s="108" t="s">
        <v>279</v>
      </c>
      <c r="G47" s="109"/>
      <c r="H47" s="109"/>
      <c r="I47" s="130" t="s">
        <v>292</v>
      </c>
      <c r="J47" s="110" t="s">
        <v>293</v>
      </c>
    </row>
    <row r="48" spans="2:10" ht="27">
      <c r="F48" s="108" t="s">
        <v>280</v>
      </c>
      <c r="G48" s="109"/>
      <c r="H48" s="109"/>
      <c r="I48" s="130" t="s">
        <v>292</v>
      </c>
      <c r="J48" s="110" t="s">
        <v>293</v>
      </c>
    </row>
    <row r="49" spans="6:10">
      <c r="F49" s="108" t="s">
        <v>281</v>
      </c>
      <c r="G49" s="109"/>
      <c r="H49" s="109"/>
      <c r="I49" s="131" t="s">
        <v>294</v>
      </c>
      <c r="J49" s="110" t="s">
        <v>293</v>
      </c>
    </row>
    <row r="50" spans="6:10">
      <c r="F50" s="108" t="s">
        <v>282</v>
      </c>
      <c r="G50" s="109"/>
      <c r="H50" s="109"/>
      <c r="I50" s="131" t="s">
        <v>294</v>
      </c>
      <c r="J50" s="110" t="s">
        <v>295</v>
      </c>
    </row>
    <row r="51" spans="6:10" ht="27">
      <c r="F51" s="108" t="s">
        <v>283</v>
      </c>
      <c r="G51" s="109"/>
      <c r="H51" s="109"/>
      <c r="I51" s="130" t="s">
        <v>292</v>
      </c>
      <c r="J51" s="110" t="s">
        <v>293</v>
      </c>
    </row>
    <row r="52" spans="6:10" ht="27">
      <c r="F52" s="108" t="s">
        <v>284</v>
      </c>
      <c r="G52" s="109"/>
      <c r="H52" s="109"/>
      <c r="I52" s="130" t="s">
        <v>292</v>
      </c>
      <c r="J52" s="110" t="s">
        <v>293</v>
      </c>
    </row>
    <row r="53" spans="6:10" ht="27">
      <c r="F53" s="108" t="s">
        <v>285</v>
      </c>
      <c r="G53" s="109"/>
      <c r="H53" s="109"/>
      <c r="I53" s="130" t="s">
        <v>292</v>
      </c>
      <c r="J53" s="110" t="s">
        <v>293</v>
      </c>
    </row>
    <row r="54" spans="6:10" ht="39.75">
      <c r="F54" s="108" t="s">
        <v>286</v>
      </c>
      <c r="G54" s="109"/>
      <c r="H54" s="109"/>
      <c r="I54" s="130" t="s">
        <v>292</v>
      </c>
      <c r="J54" s="110" t="s">
        <v>293</v>
      </c>
    </row>
    <row r="55" spans="6:10">
      <c r="F55" s="108" t="s">
        <v>287</v>
      </c>
      <c r="G55" s="109"/>
      <c r="H55" s="109"/>
      <c r="I55" s="131" t="s">
        <v>294</v>
      </c>
      <c r="J55" s="110" t="s">
        <v>293</v>
      </c>
    </row>
    <row r="56" spans="6:10">
      <c r="F56" s="108" t="s">
        <v>288</v>
      </c>
      <c r="G56" s="109"/>
      <c r="H56" s="109"/>
      <c r="I56" s="130" t="s">
        <v>292</v>
      </c>
      <c r="J56" s="110" t="s">
        <v>293</v>
      </c>
    </row>
    <row r="57" spans="6:10">
      <c r="F57" s="108" t="s">
        <v>289</v>
      </c>
      <c r="G57" s="109"/>
      <c r="H57" s="109"/>
      <c r="I57" s="131" t="s">
        <v>294</v>
      </c>
      <c r="J57" s="110" t="s">
        <v>295</v>
      </c>
    </row>
    <row r="58" spans="6:10">
      <c r="F58" s="108" t="s">
        <v>290</v>
      </c>
      <c r="G58" s="109"/>
      <c r="H58" s="109"/>
      <c r="I58" s="131" t="s">
        <v>294</v>
      </c>
      <c r="J58" s="110" t="s">
        <v>293</v>
      </c>
    </row>
    <row r="59" spans="6:10" ht="27.75" thickBot="1">
      <c r="F59" s="111" t="s">
        <v>291</v>
      </c>
      <c r="G59" s="112"/>
      <c r="H59" s="112"/>
      <c r="I59" s="132" t="s">
        <v>294</v>
      </c>
      <c r="J59" s="113" t="s">
        <v>295</v>
      </c>
    </row>
  </sheetData>
  <mergeCells count="19">
    <mergeCell ref="G15:J15"/>
    <mergeCell ref="B22:C22"/>
    <mergeCell ref="O15:P15"/>
    <mergeCell ref="K15:N15"/>
    <mergeCell ref="C1:P1"/>
    <mergeCell ref="B4:E4"/>
    <mergeCell ref="B5:E5"/>
    <mergeCell ref="B6:E6"/>
    <mergeCell ref="B7:E7"/>
    <mergeCell ref="B8:E8"/>
    <mergeCell ref="B17:B20"/>
    <mergeCell ref="C17:C20"/>
    <mergeCell ref="A17:A20"/>
    <mergeCell ref="D17:D20"/>
    <mergeCell ref="E17:E20"/>
    <mergeCell ref="B9:E9"/>
    <mergeCell ref="B10:E10"/>
    <mergeCell ref="B11:E11"/>
    <mergeCell ref="A15:E15"/>
  </mergeCells>
  <pageMargins left="0.23622047244094491" right="0.23622047244094491" top="0.74803149606299213" bottom="0.74803149606299213" header="0.31496062992125984" footer="0.31496062992125984"/>
  <pageSetup paperSize="9" scale="47"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1" operator="equal" id="{37E2DBC4-B4C4-40F3-A0A6-8CA4BB35FAF1}">
            <xm:f>'Tabella valutazione rischi'!$E$9</xm:f>
            <x14:dxf>
              <fill>
                <patternFill>
                  <bgColor rgb="FFFF0000"/>
                </patternFill>
              </fill>
            </x14:dxf>
          </x14:cfRule>
          <x14:cfRule type="cellIs" priority="12" operator="equal" id="{D61B7CD6-66DF-4A9F-B7D2-879C5A230747}">
            <xm:f>'Tabella valutazione rischi'!$E$8</xm:f>
            <x14:dxf>
              <fill>
                <patternFill>
                  <bgColor rgb="FFFFC000"/>
                </patternFill>
              </fill>
            </x14:dxf>
          </x14:cfRule>
          <x14:cfRule type="cellIs" priority="13" operator="equal" id="{58B4481E-D2DC-457E-9CEE-1066B109CB63}">
            <xm:f>'Tabella valutazione rischi'!$E$7</xm:f>
            <x14:dxf>
              <fill>
                <patternFill>
                  <bgColor rgb="FFFFFF00"/>
                </patternFill>
              </fill>
            </x14:dxf>
          </x14:cfRule>
          <x14:cfRule type="cellIs" priority="14" operator="equal" id="{D19ADF06-778F-400C-BC2F-BA3E158F5B75}">
            <xm:f>'Tabella valutazione rischi'!$E$6</xm:f>
            <x14:dxf>
              <fill>
                <patternFill>
                  <bgColor rgb="FF00B050"/>
                </patternFill>
              </fill>
            </x14:dxf>
          </x14:cfRule>
          <x14:cfRule type="cellIs" priority="15" operator="equal" id="{D1950E33-8E19-499A-BB7E-64CFFB95F2FF}">
            <xm:f>'Tabella valutazione rischi'!$E$5</xm:f>
            <x14:dxf>
              <fill>
                <patternFill>
                  <bgColor theme="0"/>
                </patternFill>
              </fill>
            </x14:dxf>
          </x14:cfRule>
          <xm:sqref>N19:N20</xm:sqref>
        </x14:conditionalFormatting>
        <x14:conditionalFormatting xmlns:xm="http://schemas.microsoft.com/office/excel/2006/main">
          <x14:cfRule type="cellIs" priority="1" operator="equal" id="{AAFFE4D6-4FBC-4C33-BECF-EE974F637223}">
            <xm:f>'Tabella valutazione rischi'!$E$9</xm:f>
            <x14:dxf>
              <fill>
                <patternFill>
                  <bgColor rgb="FFFF0000"/>
                </patternFill>
              </fill>
            </x14:dxf>
          </x14:cfRule>
          <x14:cfRule type="cellIs" priority="2" operator="equal" id="{21F4D16B-3C26-4D4C-96D0-E88E6E2683B9}">
            <xm:f>'Tabella valutazione rischi'!$E$8</xm:f>
            <x14:dxf>
              <fill>
                <patternFill>
                  <bgColor rgb="FFFFC000"/>
                </patternFill>
              </fill>
            </x14:dxf>
          </x14:cfRule>
          <x14:cfRule type="cellIs" priority="3" operator="equal" id="{C353DF70-417D-4A6D-99B8-2546EDE3C938}">
            <xm:f>'Tabella valutazione rischi'!$E$7</xm:f>
            <x14:dxf>
              <fill>
                <patternFill>
                  <bgColor rgb="FFFFFF00"/>
                </patternFill>
              </fill>
            </x14:dxf>
          </x14:cfRule>
          <x14:cfRule type="cellIs" priority="4" operator="equal" id="{50502163-35D4-40F1-A428-8644B0B57E0E}">
            <xm:f>'Tabella valutazione rischi'!$E$6</xm:f>
            <x14:dxf>
              <fill>
                <patternFill>
                  <bgColor rgb="FF00B050"/>
                </patternFill>
              </fill>
            </x14:dxf>
          </x14:cfRule>
          <x14:cfRule type="cellIs" priority="5" operator="equal" id="{FDACB42A-CDD1-40E0-87F4-2D13A1809BD5}">
            <xm:f>'Tabella valutazione rischi'!$E$5</xm:f>
            <x14:dxf>
              <fill>
                <patternFill>
                  <bgColor theme="0"/>
                </patternFill>
              </fill>
            </x14:dxf>
          </x14:cfRule>
          <xm:sqref>N17:N20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19</vt:i4>
      </vt:variant>
    </vt:vector>
  </HeadingPairs>
  <TitlesOfParts>
    <vt:vector size="31" baseType="lpstr">
      <vt:lpstr>Copertina</vt:lpstr>
      <vt:lpstr>Ambiti servizi processi PTPC</vt:lpstr>
      <vt:lpstr>Area A</vt:lpstr>
      <vt:lpstr>Area B</vt:lpstr>
      <vt:lpstr>Area E</vt:lpstr>
      <vt:lpstr>Area H</vt:lpstr>
      <vt:lpstr>Area I</vt:lpstr>
      <vt:lpstr>Area J</vt:lpstr>
      <vt:lpstr>Area K</vt:lpstr>
      <vt:lpstr>Matrice probabilità impatto</vt:lpstr>
      <vt:lpstr>Tabella valutazione rischi</vt:lpstr>
      <vt:lpstr>Misure anticorruzione</vt:lpstr>
      <vt:lpstr>'Area K'!_Toc467508578</vt:lpstr>
      <vt:lpstr>'Area K'!_Toc467508580</vt:lpstr>
      <vt:lpstr>'Area K'!_Toc467508589</vt:lpstr>
      <vt:lpstr>'Area K'!_Toc467508590</vt:lpstr>
      <vt:lpstr>'Area A'!Area_stampa</vt:lpstr>
      <vt:lpstr>'Area B'!Area_stampa</vt:lpstr>
      <vt:lpstr>'Area E'!Area_stampa</vt:lpstr>
      <vt:lpstr>'Area H'!Area_stampa</vt:lpstr>
      <vt:lpstr>'Area I'!Area_stampa</vt:lpstr>
      <vt:lpstr>'Area J'!Area_stampa</vt:lpstr>
      <vt:lpstr>'Area K'!Area_stampa</vt:lpstr>
      <vt:lpstr>'Matrice probabilità impatto'!Area_stampa</vt:lpstr>
      <vt:lpstr>'Area A'!Titoli_stampa</vt:lpstr>
      <vt:lpstr>'Area B'!Titoli_stampa</vt:lpstr>
      <vt:lpstr>'Area E'!Titoli_stampa</vt:lpstr>
      <vt:lpstr>'Area H'!Titoli_stampa</vt:lpstr>
      <vt:lpstr>'Area I'!Titoli_stampa</vt:lpstr>
      <vt:lpstr>'Area J'!Titoli_stampa</vt:lpstr>
      <vt:lpstr>'Area K'!Titoli_stampa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2021-01-19T08:41:52Z</dcterms:modified>
</cp:coreProperties>
</file>